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3A59BB5F-F34D-4DEB-B411-661D289F7F1B}" xr6:coauthVersionLast="36" xr6:coauthVersionMax="36" xr10:uidLastSave="{00000000-0000-0000-0000-000000000000}"/>
  <bookViews>
    <workbookView xWindow="240" yWindow="105" windowWidth="14805" windowHeight="8010" xr2:uid="{00000000-000D-0000-FFFF-FFFF00000000}"/>
  </bookViews>
  <sheets>
    <sheet name="Tai lieu tre" sheetId="1" r:id="rId1"/>
  </sheets>
  <definedNames>
    <definedName name="_xlnm._FilterDatabase" localSheetId="0" hidden="1">'Tai lieu tre'!$B$18:$B$118</definedName>
    <definedName name="_xlnm.Print_Area" localSheetId="0">'Tai lieu tre'!$A$1:$H$118</definedName>
    <definedName name="_xlnm.Print_Titles" localSheetId="0">'Tai lieu tre'!$16:$16</definedName>
  </definedNames>
  <calcPr calcId="191029"/>
</workbook>
</file>

<file path=xl/calcChain.xml><?xml version="1.0" encoding="utf-8"?>
<calcChain xmlns="http://schemas.openxmlformats.org/spreadsheetml/2006/main">
  <c r="H117" i="1" l="1"/>
  <c r="I116" i="1" l="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I117" i="1" l="1"/>
  <c r="A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7" authorId="0" shapeId="0" xr:uid="{0984C832-B9CD-4776-A6A3-94ED167807AA}">
      <text>
        <r>
          <rPr>
            <b/>
            <sz val="9"/>
            <color indexed="81"/>
            <rFont val="Tahoma"/>
            <family val="2"/>
          </rPr>
          <t>Author:</t>
        </r>
        <r>
          <rPr>
            <sz val="9"/>
            <color indexed="81"/>
            <rFont val="Tahoma"/>
            <family val="2"/>
          </rPr>
          <t xml:space="preserve">
Bộ phiếu hướng đến các kĩ năng: vẽ theo nét, tập xé, cắt; đan, tết;… nhằm giúp trẻ được thực hành vận động tinh và rèn luyện sự khéo léo.</t>
        </r>
      </text>
    </comment>
    <comment ref="C60" authorId="0" shapeId="0" xr:uid="{BA68C404-43EB-4223-B720-9037B16FA3A8}">
      <text>
        <r>
          <rPr>
            <b/>
            <sz val="9"/>
            <color indexed="81"/>
            <rFont val="Tahoma"/>
            <family val="2"/>
          </rPr>
          <t>Author:</t>
        </r>
        <r>
          <rPr>
            <sz val="9"/>
            <color indexed="81"/>
            <rFont val="Tahoma"/>
            <family val="2"/>
          </rPr>
          <t xml:space="preserve">
Gồm những hoạt động giúp trẻ 3 - 4 tuổi thực hành các tình huống tìm hiểu và bảo vệ môi trường.
Trẻ lần lượt được khám phá, thực hành 3 nội dung:
- Môi trường xung quanh bé
- Nguyên nhân và tác hại của môi trường bị ô nhiễm
- Bé chung tay bảo vệ môi trường
Các nội dung được triển khai theo hướng đồng tâm, phát triển cho trẻ từ 3 - 6 tuổi.</t>
        </r>
      </text>
    </comment>
    <comment ref="C66" authorId="0" shapeId="0" xr:uid="{55036AAA-5592-41D8-9722-286B0DBB4F9A}">
      <text>
        <r>
          <rPr>
            <b/>
            <sz val="9"/>
            <color indexed="81"/>
            <rFont val="Tahoma"/>
            <family val="2"/>
          </rPr>
          <t>Author:</t>
        </r>
        <r>
          <rPr>
            <sz val="9"/>
            <color indexed="81"/>
            <rFont val="Tahoma"/>
            <family val="2"/>
          </rPr>
          <t xml:space="preserve">
Bộ phiếu hướng đến các kĩ năng: tô, vẽ hình; cắt, xé, vo, dán giấy; xâu, buộc dây,… nhằm giúp trẻ được phát triển vận động tinh và rèn luyện sự khéo léo.</t>
        </r>
      </text>
    </comment>
    <comment ref="C79" authorId="0" shapeId="0" xr:uid="{C2360070-0FAD-44F3-A4E3-F4C7A5C55010}">
      <text>
        <r>
          <rPr>
            <b/>
            <sz val="9"/>
            <color indexed="81"/>
            <rFont val="Tahoma"/>
            <family val="2"/>
          </rPr>
          <t>Author:</t>
        </r>
        <r>
          <rPr>
            <sz val="9"/>
            <color indexed="81"/>
            <rFont val="Tahoma"/>
            <family val="2"/>
          </rPr>
          <t xml:space="preserve">
Gồm những hoạt động giúp trẻ 4 - 5 tuổi thực hành các tình huống tìm hiểu và bảo vệ môi trường. 
Trẻ lần lượt được khám phá, thực hành 3 nội dung:
- Môi trường xung quanh bé
- Nguyên nhân và tác hại của môi trường bị ô nhiễm
- Bé chung tay bảo vệ môi trường
Các nội dung được triển khai theo hướng đồng tâm, phát triển cho trẻ từ 3 - 6 tuổi</t>
        </r>
      </text>
    </comment>
    <comment ref="C85" authorId="0" shapeId="0" xr:uid="{3C9E793C-241E-44BF-9B3B-089113F448A2}">
      <text>
        <r>
          <rPr>
            <b/>
            <sz val="9"/>
            <color indexed="81"/>
            <rFont val="Tahoma"/>
            <family val="2"/>
          </rPr>
          <t>Author:</t>
        </r>
        <r>
          <rPr>
            <sz val="9"/>
            <color indexed="81"/>
            <rFont val="Tahoma"/>
            <family val="2"/>
          </rPr>
          <t xml:space="preserve">
Bộ phiếu hướng đến các kĩ năng: tô, đồ theo nét; cắt, xé, dán; xâu, luồn, buộc dây; đan, tết,… nhằm giúp trẻ phát triển vận động tinh, rèn luyện sự khéo léo.</t>
        </r>
      </text>
    </comment>
    <comment ref="C98" authorId="0" shapeId="0" xr:uid="{CD123661-B23E-4176-A3D9-1A544EB9A03F}">
      <text>
        <r>
          <rPr>
            <b/>
            <sz val="9"/>
            <color indexed="81"/>
            <rFont val="Tahoma"/>
            <family val="2"/>
          </rPr>
          <t>Author:</t>
        </r>
        <r>
          <rPr>
            <sz val="9"/>
            <color indexed="81"/>
            <rFont val="Tahoma"/>
            <family val="2"/>
          </rPr>
          <t xml:space="preserve">
Cuốn sách giúp trẻ mẫu giáo 5 – 6 tuổi có những hành trang tốt nhất để chuẩn bị sẵn sàng bước vào lớp 1 ở Tiểu học. 
Trẻ được lần lượt trải nghiệm 7 hành trang:
- Hành trang 1: Trường tiểu học với những điều lí thú.
- Hành trang 2: Những nền nếp, thói quen tốt khi bé đến trường tiểu học.
- Hành trang 3: Các kĩ năng tự phục vụ cần thành thạo trước khi vào lớp 1.
- Hành trang 4: Bé làm quen với thầy cô, bạn bè và môi trường mới.
- Hành trang 5: Kĩ năng tự bảo vệ bản thân.
- Hành trang 6: Làm quen 29 chữ cái và các con số.
- Hành trang 7: Bé làm quen với hoạt động học trực tuyến.
</t>
        </r>
      </text>
    </comment>
    <comment ref="C110" authorId="0" shapeId="0" xr:uid="{7FE7624D-1564-434C-91FF-1D349383B4E4}">
      <text>
        <r>
          <rPr>
            <b/>
            <sz val="9"/>
            <color indexed="81"/>
            <rFont val="Tahoma"/>
            <family val="2"/>
          </rPr>
          <t>Author:</t>
        </r>
        <r>
          <rPr>
            <sz val="9"/>
            <color indexed="81"/>
            <rFont val="Tahoma"/>
            <family val="2"/>
          </rPr>
          <t xml:space="preserve">
Gồm những hoạt động giúp trẻ 5 - 6 tuổi thực hành các tình huống tìm hiểu và bảo vệ môi trường. 
Trẻ lần lượt được khám phá, thực hành 3 nội dung:
- Môi trường xung quanh bé
- Nguyên nhân và tác hại của môi trường bị ô nhiễm
- Bé chung tay bảo vệ môi trường
Các nội dung được triển khai theo hướng đồng tâm, phát triển cho trẻ từ 3 - 6 tuổi.</t>
        </r>
      </text>
    </comment>
  </commentList>
</comments>
</file>

<file path=xl/sharedStrings.xml><?xml version="1.0" encoding="utf-8"?>
<sst xmlns="http://schemas.openxmlformats.org/spreadsheetml/2006/main" count="377" uniqueCount="253">
  <si>
    <t>TT</t>
  </si>
  <si>
    <t>Mã số</t>
  </si>
  <si>
    <t>Tên sách</t>
  </si>
  <si>
    <t>Tác giả</t>
  </si>
  <si>
    <t>Trang</t>
  </si>
  <si>
    <t>Kích
thước</t>
  </si>
  <si>
    <t>Vụ Giáo dục MN</t>
  </si>
  <si>
    <t>19 x 26,5</t>
  </si>
  <si>
    <t>26,5 x 19</t>
  </si>
  <si>
    <t>Hoàng Thị Dinh,
Thanh Hương</t>
  </si>
  <si>
    <t>29,7 x 21</t>
  </si>
  <si>
    <t>Nguyễn Thanh Giang</t>
  </si>
  <si>
    <t>Đơn giá</t>
  </si>
  <si>
    <t>Nguyễn Minh Thảo
Vũ Quỳnh Anh</t>
  </si>
  <si>
    <t>19*26.5</t>
  </si>
  <si>
    <t>Lớp 3-4 tuổi</t>
  </si>
  <si>
    <t xml:space="preserve"> Lớp 4-5 tuổi</t>
  </si>
  <si>
    <t>Lớp 5-6 tuổi</t>
  </si>
  <si>
    <t>Vũ Huyền Trinh, Phan Thị Thu Hằng, Hoàng Văn Hà, Đặng Thị Kim Dung</t>
  </si>
  <si>
    <t>Địa chỉ: 187B Giảng Võ, Phường Cát Linh, Quận Đống Đa, Hà nội</t>
  </si>
  <si>
    <t xml:space="preserve">Mã số thuế: 010 236 5521 </t>
  </si>
  <si>
    <t>TÀI LIỆU GIÁO VIÊN</t>
  </si>
  <si>
    <t xml:space="preserve">Bé vào lớp một – Các hoạt động giúp trẻ 5 – 6 tuổi chuẩn bị cho việc học đọc, học viết </t>
  </si>
  <si>
    <t>Bé thực hành các kĩ năng đảm bảo an toàn (Dành cho trẻ 3 - 4 tuổi)</t>
  </si>
  <si>
    <t>Nguyễn Minh Huyền - Nguyễn Thị Hương</t>
  </si>
  <si>
    <t>19 x 26.5</t>
  </si>
  <si>
    <t>Bé thực hành các kĩ năng đảm bảo an toàn (Dành cho trẻ 4 - 5 tuổi)</t>
  </si>
  <si>
    <t>Bé thực hành các kĩ năng đảm bảo an toàn (Dành cho trẻ 5 - 6 tuổi)</t>
  </si>
  <si>
    <t>Cao Thị Hồng Nhung, Quách Thị Thanh Hương, Nguyễn Thị Lương</t>
  </si>
  <si>
    <t>Nguyễn Thị Minh Thảo
Trần Thanh Hương</t>
  </si>
  <si>
    <t>Cù Thị Thuỷ, Nguyễn Thị Thanh Hoà, Nguyễn Thị Hạnh, Hà Thị Giang</t>
  </si>
  <si>
    <t>17 x 24</t>
  </si>
  <si>
    <t>Bé thực hành các kĩ năng thích ứng với biến đổi khí hậu (Dành cho trẻ 3 - 4 tuổi)</t>
  </si>
  <si>
    <t>Nguyễn Thị Minh Thảo
Trần Thị Hiền Tâm</t>
  </si>
  <si>
    <t>Bé thực hành các kĩ năng thích ứng với biến đổi khí hậu (Dành cho trẻ 4 - 5 tuổi)</t>
  </si>
  <si>
    <t>Bé thực hành các kĩ năng thích ứng với biến đổi khí hậu (Dành cho trẻ 5 - 6 tuổi)</t>
  </si>
  <si>
    <t>Trần Diệu Linh
Nguyễn Thị Chúc</t>
  </si>
  <si>
    <t>0H335</t>
  </si>
  <si>
    <t>0H333</t>
  </si>
  <si>
    <t>TỔNG</t>
  </si>
  <si>
    <t>Số lượng đăng ký</t>
  </si>
  <si>
    <t>Tài liệu mở rộng</t>
  </si>
  <si>
    <t>Cao Thị Hồng Nhung, Dương Thị Liên</t>
  </si>
  <si>
    <t>0G331</t>
  </si>
  <si>
    <t>5 x 6,5</t>
  </si>
  <si>
    <t>Hồ Sơ Sổ sách</t>
  </si>
  <si>
    <t>Dành cho Nhà trẻ 24-36 tháng tuổi</t>
  </si>
  <si>
    <t>Cao Thị Hồng Nhung, Vũ Thị Huyền Trang,…</t>
  </si>
  <si>
    <t>0G265</t>
  </si>
  <si>
    <t>0H342</t>
  </si>
  <si>
    <t>0H343</t>
  </si>
  <si>
    <t>0H403</t>
  </si>
  <si>
    <t xml:space="preserve">Hướng dẫn tổ chức các hoạt động giáo dục kĩ năng sống cho trẻ mầm non </t>
  </si>
  <si>
    <t>Cao Thị Hồng Nhung, Vũ Thị Huyền Trang, Nguyễn Thị Thu Hà, Hoàng Thị Nho, Đặng Thị Trang</t>
  </si>
  <si>
    <t>Bộ tài liệu chính (51.000đ/bộ)</t>
  </si>
  <si>
    <t>Bộ tài liệu chính (54.000đ/bộ)</t>
  </si>
  <si>
    <t>Nguyễn Minh Huyền
Nguyễn Thị Hương</t>
  </si>
  <si>
    <t>Cao Thị Hồng Nhung
Quách Thị Thanh Hương
Nguyễn Thị Lương</t>
  </si>
  <si>
    <t>0G310</t>
  </si>
  <si>
    <t>Hướng dẫn tích hợp nội dung GD an toàn giao thông cho trẻ trong trường mầm non (Dành cho CBQL &amp; GVMN)</t>
  </si>
  <si>
    <t>Trần Thị Thu Hoà, Cao Thị Hồng Nhung, Vũ Nguyệt Ánh, Nguyễn Thu Hường…</t>
  </si>
  <si>
    <t>Người nhận:</t>
  </si>
  <si>
    <t>Điện thoại:</t>
  </si>
  <si>
    <t>Đơn vị:</t>
  </si>
  <si>
    <t>Mã số thuế:</t>
  </si>
  <si>
    <t>Địa chỉ:</t>
  </si>
  <si>
    <t>Hiệu trưởng:</t>
  </si>
  <si>
    <t>30
phiếu</t>
  </si>
  <si>
    <t>0G351</t>
  </si>
  <si>
    <t>Các hoạt động giáo dục giới dành cho trẻ 3 – 4 tuổi</t>
  </si>
  <si>
    <t>Vũ Thị Huyền Trang, Vũ Thị Thu Hằng, Đặng Thị Trang</t>
  </si>
  <si>
    <t>Các hoạt động giáo dục giới dành cho trẻ 4 – 5 tuổi</t>
  </si>
  <si>
    <t>Các hoạt động giáo dục giới dành cho trẻ 5 – 6 tuổi</t>
  </si>
  <si>
    <t>Bé nhận biết, thực hành các kĩ năng phòng cháy chữa cháy và thoát hiểm an toàn (Dành cho trẻ mẫu giáo)</t>
  </si>
  <si>
    <t>Nguyễn Minh Huyền, Trần Mai Phương</t>
  </si>
  <si>
    <t>Bộ tài liệu chính (99.500đ)</t>
  </si>
  <si>
    <t>Hướng dẫn tích hợp nội dung giáo dục phòng cháy chữa cháy và thoát hiểm an toàn trong các cơ sở giáo dục mầm non (Dành cho CBQL &amp; GVMN)</t>
  </si>
  <si>
    <t>Nguyễn Minh Huyền, Trần Kim Khánh, Trần Mai Phương</t>
  </si>
  <si>
    <t>Nguyễn Thị Mai, Ánh Minh</t>
  </si>
  <si>
    <t>Sổ bé ngoan (trẻ 24 – 36 tháng tuổi)</t>
  </si>
  <si>
    <t>Sổ bé ngoan (trẻ mẫu giáo)</t>
  </si>
  <si>
    <t>Phiếu bé ngoan - Bông Hồng (30 phiếu/Tờ)</t>
  </si>
  <si>
    <t>Phiếu bé ngoan - Bông Sen (30 phiếu/Tờ)</t>
  </si>
  <si>
    <t>Tên Trường:</t>
  </si>
  <si>
    <r>
      <t>Thông tin hợp đồng/Hóa đơn:</t>
    </r>
    <r>
      <rPr>
        <b/>
        <sz val="12"/>
        <rFont val="Times New Roman"/>
        <family val="1"/>
      </rPr>
      <t xml:space="preserve"> (chỉ điền khi các trường cần hóa đơn)</t>
    </r>
  </si>
  <si>
    <t>(chỉ điền khi Trường cần hợp đồng)</t>
  </si>
  <si>
    <t>Địa chỉ gửi hàng:</t>
  </si>
  <si>
    <t>Học bằng chơi – Các hoạt động giúp trẻ 3 - 4 tuổi làm quen với chữ viết</t>
  </si>
  <si>
    <t>Học bằng chơi – Các hoạt động giúp trẻ 4 - 5 tuổi làm quen với chữ viết</t>
  </si>
  <si>
    <t>Học bằng chơi – Các hoạt động giúp trẻ 5 - 6 tuổi làm quen với chữ viết</t>
  </si>
  <si>
    <t>Học bằng chơi – Các hoạt động giúp trẻ làm quen với toán (Trẻ 24 – 36 tháng tuổi)</t>
  </si>
  <si>
    <t>Học bằng chơi – Các hoạt động giúp trẻ làm quen với toán (Trẻ 3 – 4 tuổi)</t>
  </si>
  <si>
    <t>Học bằng chơi – Các hoạt động giúp trẻ làm quen với toán (Trẻ 4 - 5 tuổi)</t>
  </si>
  <si>
    <t>Học bằng chơi – Các hoạt động giúp trẻ làm quen với toán (Trẻ 5 - 6 tuổi)</t>
  </si>
  <si>
    <t>Bộ phiếu giúp trẻ thực hành kĩ năng vận động tinh (Hỗ trợ hoạt động tạo hình) (Trẻ 3 – 4 tuổi)</t>
  </si>
  <si>
    <t>Bộ phiếu giúp trẻ thực hành kĩ năng vận động tinh (Hỗ trợ hoạt động tạo hình) (Trẻ 4 – 5 tuổi)</t>
  </si>
  <si>
    <t>Bộ phiếu giúp trẻ thực hành kĩ năng vận động tinh (Hỗ trợ hoạt động tạo hình) (Trẻ 5 – 6 tuổi)</t>
  </si>
  <si>
    <t>Các hoạt động giáo dục tình cảm, kĩ năng xã hội (Trẻ 24 – 36 tháng tuổi)</t>
  </si>
  <si>
    <t>Các hoạt động giáo dục tình cảm, kĩ năng xã hội (Trẻ 3 - 4 tuổi)</t>
  </si>
  <si>
    <t>Các hoạt động giáo dục tình cảm, kĩ năng xã hội (Trẻ 4 - 5 tuổi)</t>
  </si>
  <si>
    <t>Các hoạt động giáo dục tình cảm, kĩ năng xã hội (Trẻ 5 - 6 tuổi)</t>
  </si>
  <si>
    <t>Các hoạt động giáo dục kĩ năng sống 
(Dành cho trẻ 3 - 4 tuổi)</t>
  </si>
  <si>
    <t>Các hoạt động giáo dục kĩ năng sống 
(Dành cho trẻ 4 - 5 tuổi)</t>
  </si>
  <si>
    <t>Các hoạt động giáo dục kĩ năng sống 
(Dành cho trẻ 5 - 6 tuổi)</t>
  </si>
  <si>
    <t>Trẻ 3 – 4 tuổi thực hành các hoạt động steam</t>
  </si>
  <si>
    <t>Trẻ 4 – 5 tuổi thực hành các hoạt động steam</t>
  </si>
  <si>
    <t>Trẻ 5 – 6 tuổi thực hành các hoạt động steam</t>
  </si>
  <si>
    <t>Các hoạt động giúp trẻ làm quen với phương tiện và quy định giao thông (Dành cho trẻ 3 - 4 tuổi)</t>
  </si>
  <si>
    <t>Các hoạt động giúp trẻ làm quen với phương tiện và quy định giao thông (Dành cho trẻ 4 - 5 tuổi)</t>
  </si>
  <si>
    <t>Các hoạt động giúp trẻ làm quen với phương tiện và quy định giao thông (Dành cho trẻ 5 - 6 tuổi)</t>
  </si>
  <si>
    <t xml:space="preserve">Các hoạt động giúp trẻ 3 - 4  tuổi phòng tránh xâm hại và bạo hành </t>
  </si>
  <si>
    <t xml:space="preserve">Các hoạt động giúp trẻ 4 - 5  tuổi phòng tránh xâm hại và bạo hành </t>
  </si>
  <si>
    <t xml:space="preserve">Các hoạt động giúp trẻ 5 - 6 tuổi phòng tránh xâm hại và bạo hành </t>
  </si>
  <si>
    <t>Các hoạt động giúp bé bảo vệ môi trường 
(Dành cho trẻ 3 - 4 tuổi)</t>
  </si>
  <si>
    <t>Các hoạt động giúp bé bảo vệ môi trường 
(Dành cho trẻ 4 - 5 tuổi)</t>
  </si>
  <si>
    <t>Các hoạt động giúp bé bảo vệ môi trường 
(Dành cho trẻ 5 - 6 tuổi)</t>
  </si>
  <si>
    <t>0H513</t>
  </si>
  <si>
    <t xml:space="preserve"> 0G352</t>
  </si>
  <si>
    <t>0H427</t>
  </si>
  <si>
    <t>0H473</t>
  </si>
  <si>
    <t>0H428</t>
  </si>
  <si>
    <t>0H424</t>
  </si>
  <si>
    <t>0H477</t>
  </si>
  <si>
    <t>0H520</t>
  </si>
  <si>
    <t xml:space="preserve"> 0H497</t>
  </si>
  <si>
    <t>0H465</t>
  </si>
  <si>
    <t>0H574</t>
  </si>
  <si>
    <t>0H474</t>
  </si>
  <si>
    <t>0H500</t>
  </si>
  <si>
    <t>0H528</t>
  </si>
  <si>
    <t>0H429</t>
  </si>
  <si>
    <t>0H425</t>
  </si>
  <si>
    <t>0H478</t>
  </si>
  <si>
    <t>0H521</t>
  </si>
  <si>
    <t xml:space="preserve"> 0H498</t>
  </si>
  <si>
    <t>0H466</t>
  </si>
  <si>
    <t>0H575</t>
  </si>
  <si>
    <t>0H475</t>
  </si>
  <si>
    <t>0H501</t>
  </si>
  <si>
    <t>0H529</t>
  </si>
  <si>
    <t>0H438</t>
  </si>
  <si>
    <t>0H426</t>
  </si>
  <si>
    <t xml:space="preserve"> 0H423</t>
  </si>
  <si>
    <t>0H496</t>
  </si>
  <si>
    <t>0H522</t>
  </si>
  <si>
    <t xml:space="preserve"> 0H499</t>
  </si>
  <si>
    <t>0H467</t>
  </si>
  <si>
    <t>0H502</t>
  </si>
  <si>
    <t>0H476</t>
  </si>
  <si>
    <t>0H576</t>
  </si>
  <si>
    <t>0H530</t>
  </si>
  <si>
    <t>0H509</t>
  </si>
  <si>
    <t>0H510</t>
  </si>
  <si>
    <t>0H536</t>
  </si>
  <si>
    <t>Chuẩn bị cho trẻ em 5 tuổi vào học lớp một (Đáp ứng yêu cầu liên thông chương trình giáo dục phổ thông 2018)
Phát triển nhận thức, Quyển 1 – Các hoạt động giúp bé làm quen với toán (trẻ 5 – 6 tuổi)</t>
  </si>
  <si>
    <t>Nguyễn Thị Thanh Huyền
Thanh Tâm</t>
  </si>
  <si>
    <t>Logic Kids – Các hoạt động tích hợp phát triển tư duy logic (Trẻ 3 – 4 tuổi) (Đáp ứng đổi mới Chương trình Giáo dục mầm non)</t>
  </si>
  <si>
    <t>Nguyễn Thị Ánh Nguyệt, Hoàng Thị Hiên, Vũ Đình Chinh, Đặng Thị Phương Dung</t>
  </si>
  <si>
    <t>Logic Kids – Các hoạt động tích hợp phát triển tư duy logic (Trẻ 4 – 5 tuổi) (Đáp ứng đổi mới Chương trình Giáo dục mầm non)</t>
  </si>
  <si>
    <t>Logic Kids – Các hoạt động tích hợp phát triển tư duy logic (Trẻ 5 – 6 tuổi) (Đáp ứng đổi mới Chương trình Giáo dục mầm non)</t>
  </si>
  <si>
    <t>0G372</t>
  </si>
  <si>
    <t>Hướng dẫn tổ chức các hoạt động giáo dục cảm xúc xã hội cho trẻ mầm non theo Chương trình Giáo dục mầm non (Dành cho cán bộ quản lí và giáo viên mầm non)</t>
  </si>
  <si>
    <t>Cao Thị Hồng Nhung, Nguyễn Thị Thu Hà, Hoàng Thị Nho, Vũ Thị Huyền Trang, Đặng Thị Trang</t>
  </si>
  <si>
    <t xml:space="preserve">
Hướng dẫn xây dựng mô hình trường mầm non xanh (Dành cho cán bộ quản lí và giáo viên mầm non)
</t>
  </si>
  <si>
    <t>Cao Thị Hồng Nhung, Dương Thị Thảo</t>
  </si>
  <si>
    <t>0H514</t>
  </si>
  <si>
    <t>Các hoạt động giáo dục kĩ năng sống cho trẻ 24 – 36 tháng tuổi</t>
  </si>
  <si>
    <t>Cao Thị Hồng Nhung, Phạm Thị Huê</t>
  </si>
  <si>
    <t>0G374</t>
  </si>
  <si>
    <t xml:space="preserve">Hướng dẫn giáo viên mầm non ứng dụng sơ đồ tư duy và sketchnote vào dạy học dự án </t>
  </si>
  <si>
    <t>Đoàn Thị Thuần, 
Trần Thị Ngoan</t>
  </si>
  <si>
    <t>Tài liệu hướng dẫn giáo viên mầm non phát triển chương trình giáo dục nhà trường (Ứng dụng công nghệ và tài nguyên số)</t>
  </si>
  <si>
    <t>Nguyễn Thị Thanh (Chủ biên), Vũ Huyền Trinh,
Bùi Hoàng Giang, Nguyễn Thị Phương,
 Trương Thị Thủy, Nguyễn Thanh Bảo Uyên</t>
  </si>
  <si>
    <t>Ngân hàng hoạt động giáo dục trẻ mẫu giáo theo dự án (Dành cho giáo viên mầm non)</t>
  </si>
  <si>
    <t>Cao Thị Hồng Nhung, Nguyễn Thị Thành, Trịnh Thị Xim, Lê Thị Thu, Trương Thị Minh Phượng</t>
  </si>
  <si>
    <t>Phát triển chương trình giáo dục nhà trường theo tiếp cận dự án học tập dành cho trẻ mẫu giáo (Tài liệu dành cho cán bộ quản lí và giáo viên mầm non)</t>
  </si>
  <si>
    <t>0G369</t>
  </si>
  <si>
    <t>Tổ chức các dự án steam cho trẻ mẫu giáo 3 – 4 tuổi (Dành cho giáo viên mầm non)</t>
  </si>
  <si>
    <t>Nguyễn Thuý Hằng, 
Vũ Hoàng Vân</t>
  </si>
  <si>
    <t>0G370</t>
  </si>
  <si>
    <t>Tổ chức các dự án steam cho trẻ mẫu giáo 4 – 5 tuổi (Dành cho giáo viên mầm non)</t>
  </si>
  <si>
    <t>0G371</t>
  </si>
  <si>
    <t>Tổ chức các dự án steam cho trẻ mẫu giáo 5 – 6 tuổi (Dành cho giáo viên mầm non)</t>
  </si>
  <si>
    <t>0H531</t>
  </si>
  <si>
    <t>Các hoạt động giáo dục cảm xúc xã hội 
(Trẻ 3 – 4 tuổi)</t>
  </si>
  <si>
    <t>Cao Thị Hồng Nhung, Đặng Thị Trang</t>
  </si>
  <si>
    <t>0H532</t>
  </si>
  <si>
    <t>Các hoạt động giáo dục cảm xúc xã hội 
(Trẻ 4 – 5 tuổi)</t>
  </si>
  <si>
    <t>0H533</t>
  </si>
  <si>
    <t>Các hoạt động giáo dục cảm xúc xã hội 
(Trẻ 5 – 6 tuổi)</t>
  </si>
  <si>
    <t>0H534</t>
  </si>
  <si>
    <t>Các hoạt động giúp bé khám phá và tiếp cận công nghệ (Trẻ 3 - 4 tuổi)</t>
  </si>
  <si>
    <t>Nguyễn Thị Ánh Nguyệt, Phạm Thị Thu Hương</t>
  </si>
  <si>
    <t>0H535</t>
  </si>
  <si>
    <t>Các hoạt động giúp bé khám phá và tiếp cận công nghệ (Trẻ 4 - 5 tuổi)</t>
  </si>
  <si>
    <t>0H537</t>
  </si>
  <si>
    <t>Chuẩn bị cho trẻ em 5 tuổi vào học lớp một (Đáp ứng yêu cầu liên thông chương trình giáo dục phổ thông 2018) – Phát triển nhận thức, Quyển 2 – Các hoạt động giúp bé khám phá và tiếp cận công nghệ (Trẻ 5 – 6 tuổi)</t>
  </si>
  <si>
    <t>Bé chuẩn bị vào lớp 1 – Tập tô chữ (Quyển 1)</t>
  </si>
  <si>
    <t>Bé chuẩn bị vào lớp 1 - Tập tô chữ (Quyển 2)</t>
  </si>
  <si>
    <t>0H506</t>
  </si>
  <si>
    <t>0H507</t>
  </si>
  <si>
    <t>TA364</t>
  </si>
  <si>
    <t>TA365</t>
  </si>
  <si>
    <t>TA366</t>
  </si>
  <si>
    <t>Bé chuẩn bị vào lớp 1 – Làm quen với toán - Quyển 1</t>
  </si>
  <si>
    <t>Bé chuẩn bị vào lớp 1 – Làm quen với toán - Quyển 2</t>
  </si>
  <si>
    <t>Thành Tiền</t>
  </si>
  <si>
    <t>Chương trình giáo dục mầm non mới qua sơ đồ tư duy và hình ảnh (Tài liệu dùng cho thí điểm từ năm học 2026 - 2027)</t>
  </si>
  <si>
    <t>Vũ Thị Ngọc Minh, Vũ Huyền Trinh, Nguyễn Minh Huyền, Nguyễn Thị Thanh Huyền, Vũ Thị Huyền Trang, Vũ Thị Thanh Huyền</t>
  </si>
  <si>
    <t>29.7 x 21</t>
  </si>
  <si>
    <t>Tài liệu thực hiện Chương trình Giáo dục mầm non mới - Xây dựng Chương trình giáo dục nhà trường theo tiếp cận năng lực cho trẻ nhà trẻ (Dành cho cán bộ quản lí và giáo viên mầm non)</t>
  </si>
  <si>
    <t>Vũ Thị Ngọc Minh, Nguyễn Thị Thanh Huyền,  Nguyễn Thị Ánh Tuyết Nguyễn Thị Như Quỳnh, Lê Thị Hồng Nhung, Vũ Thị Thanh Huyền, Vũ Thị Kim Thanh, Trần Thị Thuý, Trần Thị Huyền</t>
  </si>
  <si>
    <t>Tài liệu thực hiện Chương trình Giáo dục mầm non mới - Xây dựng Chương trình giáo dục nhà trường theo tiếp cận năng lực cho trẻ mẫu giáo (Dành cho cán bộ quản lí và giáo viên mầm non)</t>
  </si>
  <si>
    <t>0H646</t>
  </si>
  <si>
    <t>Chuẩn bị cho trẻ em 5 tuổi vào học lớp 1 – Các hoạt động tăng cường kĩ năng nghe, hiểu (Dành cho trẻ 5 – 6 tuổi)</t>
  </si>
  <si>
    <t>Trương Thị Minh Phượng, Thanh Tâm</t>
  </si>
  <si>
    <t>0G384</t>
  </si>
  <si>
    <t>Trí tuệ nhân tạo (AI) ở trường mầm non: Thực chiến từ A – Z (Tài liệu dành cho cán bộ quản lí và giáo viên mầm non)</t>
  </si>
  <si>
    <t>Nguyễn Thị Phương (Chủ biên), Chu Thị Hồng Nhung, Nguyễn Thu Trang, Cao Bích Ngọc</t>
  </si>
  <si>
    <t>8U020</t>
  </si>
  <si>
    <t>Sổ tay hướng dẫn chăm sóc sức khoẻ tinh thần cho giáo viên mầm non (Tài liệu dành cho cán bộ quản lí và giáo viên mầm non)</t>
  </si>
  <si>
    <t>Cao Thị Hồng Nhung, Nguyễn Thị Ngọc Châu, Nguyễn Thị Hạnh</t>
  </si>
  <si>
    <t>DANH MỤC TÀI LIỆU MẦM NON NĂM HỌC 2026 - 2027</t>
  </si>
  <si>
    <t>0H640</t>
  </si>
  <si>
    <t>Các hoạt động giúp bé nhận biết và bảo vệ các giác quan (Dành cho trẻ 3 - 6 tuổi)</t>
  </si>
  <si>
    <t>Trần Mai Phương, Nguyễn Thị Phương Thảo</t>
  </si>
  <si>
    <t>0H571</t>
  </si>
  <si>
    <t>Các hoạt động giúp bé chăm sóc, bảo vệ đôi mắt (Dành cho trẻ 3 – 6 tuổi)</t>
  </si>
  <si>
    <t>Nguyễn Thị Thu Hà, Nguyễn Thị Vân</t>
  </si>
  <si>
    <t>Hoạt động tạo hình (Dành cho trẻ 24 - 36 tháng tuổi) (Theo định hướng Chương trình Giáo dục mầm non mới)</t>
  </si>
  <si>
    <t>Bé khám phá khoa học (Trẻ 3 - 4 tuổi) (Theo định hướng Chương trình Giáo dục mầm non mới)</t>
  </si>
  <si>
    <t>Nguyễn Thị Thanh Giang, Nguyễn Thị Hương</t>
  </si>
  <si>
    <t>Nguyễn Thanh Hương</t>
  </si>
  <si>
    <t>Bé khám phá khoa học (Trẻ 4 - 5 tuổi) (Theo định hướng Chương trình Giáo dục mầm non mới)</t>
  </si>
  <si>
    <t>Bé khám phá khoa học (Trẻ 5 - 6 tuổi) (Theo định hướng Chương trình Giáo dục mầm non mới)</t>
  </si>
  <si>
    <t>Hành trang cho trẻ vào lớp một (Dành cho trẻ 5 - 6 tuổi)</t>
  </si>
  <si>
    <t>Chuẩn bị cho trẻ em 5 tuổi vào học lớp một – Quyển 1 – Phát triển ngôn ngữ, kĩ năng giao tiếp và mở rộng vốn từ (Trẻ 5 – 6 tuổi)</t>
  </si>
  <si>
    <t>0G377</t>
  </si>
  <si>
    <t>0G378</t>
  </si>
  <si>
    <t>0G375</t>
  </si>
  <si>
    <t>0G376</t>
  </si>
  <si>
    <t>0H655</t>
  </si>
  <si>
    <t>0H577</t>
  </si>
  <si>
    <t>0H578</t>
  </si>
  <si>
    <t>0H579</t>
  </si>
  <si>
    <t>TA381</t>
  </si>
  <si>
    <t>Bộ phiếu hỗ trợ hoạt động tạo hình - Tô màu theo chủ đề (Dành cho trẻ 24 – 36 tháng tuổi)</t>
  </si>
  <si>
    <t>Ngô Thị Ngân, Lê Thị Thu</t>
  </si>
  <si>
    <r>
      <rPr>
        <b/>
        <u/>
        <sz val="12"/>
        <color indexed="60"/>
        <rFont val="Times New Roman"/>
        <family val="1"/>
      </rPr>
      <t>Mọi thông tin liên lạc xin liên hệ :</t>
    </r>
    <r>
      <rPr>
        <sz val="12"/>
        <rFont val="Times New Roman"/>
        <family val="1"/>
      </rPr>
      <t xml:space="preserve">
</t>
    </r>
    <r>
      <rPr>
        <b/>
        <sz val="12"/>
        <rFont val="Times New Roman"/>
        <family val="1"/>
      </rPr>
      <t>Phòng Kinh doanh - Phát hành, CTCP Mĩ thuật và truyền thông</t>
    </r>
    <r>
      <rPr>
        <sz val="12"/>
        <rFont val="Times New Roman"/>
        <family val="1"/>
      </rPr>
      <t xml:space="preserve">
Tầng 12A, Toà nhà Diamond Flower, 48 Lê Văn Lương, Phường Yên Hòa, Hà Nội
Điện thoại:</t>
    </r>
    <r>
      <rPr>
        <b/>
        <sz val="12"/>
        <rFont val="Times New Roman"/>
        <family val="1"/>
      </rPr>
      <t xml:space="preserve"> </t>
    </r>
    <r>
      <rPr>
        <sz val="12"/>
        <rFont val="Times New Roman"/>
        <family val="1"/>
      </rPr>
      <t>0936.456.291</t>
    </r>
    <r>
      <rPr>
        <b/>
        <sz val="12"/>
        <rFont val="Times New Roman"/>
        <family val="1"/>
      </rPr>
      <t xml:space="preserve"> </t>
    </r>
    <r>
      <rPr>
        <sz val="12"/>
        <rFont val="Times New Roman"/>
        <family val="1"/>
      </rPr>
      <t xml:space="preserve">E-mail : longnp@adc.net.vn
</t>
    </r>
    <r>
      <rPr>
        <b/>
        <sz val="12"/>
        <rFont val="Times New Roman"/>
        <family val="1"/>
      </rPr>
      <t>Mr.Nguyễn Phi Long - Phó Giám Đốc Trung Tâm Sách Thiết Bị ADC Book</t>
    </r>
  </si>
  <si>
    <t>0H203</t>
  </si>
  <si>
    <t>0H204</t>
  </si>
  <si>
    <t>0H207</t>
  </si>
  <si>
    <t>Bộ tài liệu chính (20.000đ/bộ)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</si>
</sst>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Red]#,##0"/>
  </numFmts>
  <fonts count="30" x14ac:knownFonts="1">
    <font>
      <sz val="11"/>
      <color theme="1"/>
      <name val="Calibri"/>
      <family val="2"/>
      <scheme val="minor"/>
    </font>
    <font>
      <sz val="11"/>
      <color theme="1"/>
      <name val="Calibri"/>
      <family val="2"/>
      <scheme val="minor"/>
    </font>
    <font>
      <sz val="10"/>
      <name val="MS Sans Serif"/>
      <family val="2"/>
    </font>
    <font>
      <b/>
      <sz val="12"/>
      <name val="Times New Roman"/>
      <family val="1"/>
    </font>
    <font>
      <sz val="12"/>
      <name val="Times New Roman"/>
      <family val="1"/>
    </font>
    <font>
      <b/>
      <sz val="13"/>
      <name val="Times New Roman"/>
      <family val="1"/>
    </font>
    <font>
      <sz val="13"/>
      <name val="Times New Roman"/>
      <family val="1"/>
    </font>
    <font>
      <b/>
      <sz val="13"/>
      <color theme="1"/>
      <name val="Times New Roman"/>
      <family val="1"/>
    </font>
    <font>
      <sz val="10"/>
      <name val="Arial"/>
      <family val="2"/>
    </font>
    <font>
      <sz val="12"/>
      <color theme="1"/>
      <name val="Times New Roman"/>
      <family val="1"/>
    </font>
    <font>
      <b/>
      <sz val="12"/>
      <color theme="1"/>
      <name val="Times New Roman"/>
      <family val="1"/>
    </font>
    <font>
      <sz val="11"/>
      <name val="Times New Roman"/>
      <family val="1"/>
    </font>
    <font>
      <b/>
      <sz val="11"/>
      <name val="Times New Roman"/>
      <family val="1"/>
    </font>
    <font>
      <sz val="13"/>
      <color theme="1"/>
      <name val="Times New Roman"/>
      <family val="1"/>
    </font>
    <font>
      <b/>
      <sz val="12"/>
      <color rgb="FFFF0000"/>
      <name val="Times New Roman"/>
      <family val="1"/>
    </font>
    <font>
      <b/>
      <u/>
      <sz val="12"/>
      <color indexed="60"/>
      <name val="Times New Roman"/>
      <family val="1"/>
    </font>
    <font>
      <b/>
      <sz val="20"/>
      <name val="Times New Roman"/>
      <family val="1"/>
    </font>
    <font>
      <b/>
      <i/>
      <u/>
      <sz val="12"/>
      <name val="Times New Roman"/>
      <family val="1"/>
    </font>
    <font>
      <i/>
      <u/>
      <sz val="12"/>
      <name val="Times New Roman"/>
      <family val="1"/>
    </font>
    <font>
      <sz val="12.5"/>
      <name val="Times New Roman"/>
      <family val="1"/>
    </font>
    <font>
      <b/>
      <i/>
      <sz val="12.5"/>
      <name val="Times New Roman"/>
      <family val="1"/>
    </font>
    <font>
      <b/>
      <sz val="12.5"/>
      <name val="Times New Roman"/>
      <family val="1"/>
    </font>
    <font>
      <b/>
      <sz val="9"/>
      <color indexed="81"/>
      <name val="Tahoma"/>
      <family val="2"/>
    </font>
    <font>
      <sz val="9"/>
      <color indexed="81"/>
      <name val="Tahoma"/>
      <family val="2"/>
    </font>
    <font>
      <sz val="11"/>
      <color theme="1"/>
      <name val="Times New Roman"/>
      <family val="1"/>
    </font>
    <font>
      <b/>
      <sz val="11"/>
      <color rgb="FFFF0000"/>
      <name val="Times New Roman"/>
      <family val="1"/>
    </font>
    <font>
      <sz val="10"/>
      <name val="Times New Roman"/>
      <family val="1"/>
    </font>
    <font>
      <b/>
      <sz val="13"/>
      <color rgb="FFFF0000"/>
      <name val="Times New Roman"/>
      <family val="1"/>
    </font>
    <font>
      <b/>
      <sz val="11"/>
      <color theme="1"/>
      <name val="Times New Roman"/>
      <family val="1"/>
    </font>
    <font>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8" fillId="0" borderId="0"/>
    <xf numFmtId="43" fontId="8" fillId="0" borderId="0" applyFill="0" applyBorder="0" applyAlignment="0" applyProtection="0"/>
    <xf numFmtId="0" fontId="8" fillId="0" borderId="0"/>
  </cellStyleXfs>
  <cellXfs count="172">
    <xf numFmtId="0" fontId="0" fillId="0" borderId="0" xfId="0"/>
    <xf numFmtId="0" fontId="6" fillId="0" borderId="0" xfId="0" applyFont="1" applyFill="1" applyBorder="1" applyAlignment="1" applyProtection="1">
      <alignment horizontal="right" vertical="center"/>
      <protection locked="0"/>
    </xf>
    <xf numFmtId="164" fontId="6" fillId="0" borderId="0" xfId="1" applyNumberFormat="1"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0" xfId="0" applyFont="1" applyFill="1" applyBorder="1" applyAlignment="1" applyProtection="1">
      <alignment horizontal="center" vertical="center"/>
      <protection locked="0"/>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164" fontId="11" fillId="2" borderId="0" xfId="1" applyNumberFormat="1" applyFont="1" applyFill="1" applyAlignment="1">
      <alignment horizontal="right" vertical="center"/>
    </xf>
    <xf numFmtId="164" fontId="11" fillId="2" borderId="0" xfId="1" applyNumberFormat="1"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0" borderId="0" xfId="0" applyFont="1" applyAlignment="1">
      <alignment vertical="center"/>
    </xf>
    <xf numFmtId="0" fontId="9" fillId="0" borderId="1" xfId="0" applyFont="1" applyFill="1" applyBorder="1" applyAlignment="1">
      <alignment vertical="center"/>
    </xf>
    <xf numFmtId="0" fontId="13" fillId="0" borderId="0" xfId="0" applyFont="1" applyFill="1" applyAlignment="1">
      <alignment vertical="center"/>
    </xf>
    <xf numFmtId="0" fontId="7" fillId="0"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11" fillId="0" borderId="0" xfId="0" applyFont="1" applyFill="1" applyBorder="1" applyAlignment="1">
      <alignment vertical="center"/>
    </xf>
    <xf numFmtId="0" fontId="9" fillId="0" borderId="1" xfId="0" applyFont="1" applyBorder="1" applyAlignment="1">
      <alignment horizontal="center" vertical="center"/>
    </xf>
    <xf numFmtId="0" fontId="13" fillId="0" borderId="1" xfId="0" applyFont="1" applyBorder="1" applyAlignment="1">
      <alignment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9"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4" fontId="11" fillId="2" borderId="0" xfId="1" applyNumberFormat="1" applyFont="1" applyFill="1" applyAlignment="1">
      <alignment horizontal="right" vertical="center" wrapText="1"/>
    </xf>
    <xf numFmtId="164" fontId="6" fillId="0" borderId="0" xfId="1" applyNumberFormat="1" applyFont="1" applyFill="1" applyBorder="1" applyAlignment="1" applyProtection="1">
      <alignment horizontal="right" vertical="center" wrapText="1"/>
      <protection locked="0"/>
    </xf>
    <xf numFmtId="164" fontId="13" fillId="0" borderId="1" xfId="1" applyNumberFormat="1" applyFont="1" applyBorder="1" applyAlignment="1">
      <alignment horizontal="right" vertical="center" wrapText="1"/>
    </xf>
    <xf numFmtId="164" fontId="13" fillId="0" borderId="0" xfId="1" applyNumberFormat="1" applyFont="1" applyAlignment="1">
      <alignment horizontal="right" vertical="center" wrapText="1"/>
    </xf>
    <xf numFmtId="0" fontId="17" fillId="0" borderId="2" xfId="0" applyFont="1" applyBorder="1" applyAlignment="1"/>
    <xf numFmtId="0" fontId="19" fillId="0" borderId="2" xfId="0" applyFont="1" applyBorder="1" applyAlignment="1"/>
    <xf numFmtId="0" fontId="4" fillId="0" borderId="0" xfId="0" applyFont="1"/>
    <xf numFmtId="0" fontId="17" fillId="0" borderId="3" xfId="0" applyFont="1" applyBorder="1" applyAlignment="1"/>
    <xf numFmtId="0" fontId="18" fillId="0" borderId="3" xfId="0" applyFont="1" applyBorder="1" applyAlignment="1"/>
    <xf numFmtId="0" fontId="19" fillId="0" borderId="3" xfId="0" applyFont="1" applyBorder="1" applyAlignment="1">
      <alignment horizontal="left"/>
    </xf>
    <xf numFmtId="0" fontId="19" fillId="0" borderId="3" xfId="0" applyFont="1" applyBorder="1" applyAlignment="1"/>
    <xf numFmtId="0" fontId="4" fillId="0" borderId="1" xfId="6" applyFont="1" applyFill="1" applyBorder="1" applyAlignment="1">
      <alignment horizontal="left" vertical="center" wrapText="1"/>
    </xf>
    <xf numFmtId="0" fontId="11" fillId="0" borderId="1" xfId="6" applyFont="1" applyFill="1" applyBorder="1" applyAlignment="1">
      <alignment horizontal="left" vertical="center" wrapText="1"/>
    </xf>
    <xf numFmtId="0" fontId="11" fillId="0" borderId="1" xfId="6" applyFont="1" applyFill="1" applyBorder="1" applyAlignment="1">
      <alignment horizontal="center" vertical="center"/>
    </xf>
    <xf numFmtId="0" fontId="4" fillId="0" borderId="1" xfId="6" applyFont="1" applyFill="1" applyBorder="1" applyAlignment="1">
      <alignment vertical="center" wrapText="1"/>
    </xf>
    <xf numFmtId="0" fontId="4" fillId="0" borderId="0" xfId="6" applyFont="1" applyFill="1" applyBorder="1" applyAlignment="1">
      <alignment vertical="center" wrapText="1"/>
    </xf>
    <xf numFmtId="3" fontId="11" fillId="0" borderId="1" xfId="6" applyNumberFormat="1" applyFont="1" applyFill="1" applyBorder="1" applyAlignment="1">
      <alignment horizontal="left" vertical="center" wrapText="1"/>
    </xf>
    <xf numFmtId="0" fontId="20" fillId="0" borderId="3" xfId="0" applyFont="1" applyBorder="1" applyAlignment="1"/>
    <xf numFmtId="165" fontId="9" fillId="0" borderId="1" xfId="6" applyNumberFormat="1" applyFont="1" applyFill="1" applyBorder="1" applyAlignment="1">
      <alignment vertical="center" wrapText="1"/>
    </xf>
    <xf numFmtId="0" fontId="4" fillId="0" borderId="1" xfId="4" applyFont="1" applyFill="1" applyBorder="1" applyAlignment="1">
      <alignment horizontal="left" vertical="center" wrapText="1"/>
    </xf>
    <xf numFmtId="0" fontId="14" fillId="0" borderId="1" xfId="3" applyFont="1" applyFill="1" applyBorder="1" applyAlignment="1">
      <alignment vertical="center" wrapText="1"/>
    </xf>
    <xf numFmtId="0" fontId="25" fillId="0" borderId="1" xfId="6" applyFont="1" applyFill="1" applyBorder="1" applyAlignment="1">
      <alignment horizontal="center" vertical="center" wrapText="1"/>
    </xf>
    <xf numFmtId="0" fontId="9" fillId="0" borderId="1" xfId="0" applyFont="1" applyBorder="1" applyAlignment="1">
      <alignment vertical="center"/>
    </xf>
    <xf numFmtId="0" fontId="4" fillId="0" borderId="1" xfId="6" applyFont="1" applyFill="1" applyBorder="1" applyAlignment="1">
      <alignment horizontal="center" vertical="center"/>
    </xf>
    <xf numFmtId="0" fontId="24" fillId="0" borderId="6" xfId="0" applyFont="1" applyFill="1" applyBorder="1" applyAlignment="1">
      <alignment horizontal="left" vertical="center" wrapText="1"/>
    </xf>
    <xf numFmtId="0" fontId="11" fillId="0"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6" fillId="2" borderId="0" xfId="0" applyFont="1" applyFill="1" applyBorder="1" applyAlignment="1">
      <alignment vertical="center"/>
    </xf>
    <xf numFmtId="164" fontId="4" fillId="0" borderId="1" xfId="1" applyNumberFormat="1" applyFont="1" applyFill="1" applyBorder="1" applyAlignment="1">
      <alignment horizontal="right" vertical="center"/>
    </xf>
    <xf numFmtId="164" fontId="14" fillId="0" borderId="1" xfId="1" applyNumberFormat="1" applyFont="1" applyBorder="1" applyAlignment="1">
      <alignment horizontal="right" vertical="center"/>
    </xf>
    <xf numFmtId="164" fontId="14" fillId="0" borderId="1" xfId="1" applyNumberFormat="1" applyFont="1" applyFill="1" applyBorder="1" applyAlignment="1">
      <alignment horizontal="right" vertical="center"/>
    </xf>
    <xf numFmtId="164" fontId="4" fillId="0" borderId="1" xfId="1" applyNumberFormat="1" applyFont="1" applyBorder="1" applyAlignment="1">
      <alignment horizontal="right" vertical="center"/>
    </xf>
    <xf numFmtId="0" fontId="9" fillId="0" borderId="5" xfId="0" applyFont="1" applyFill="1" applyBorder="1" applyAlignment="1">
      <alignment vertical="center" wrapText="1"/>
    </xf>
    <xf numFmtId="0" fontId="27" fillId="0" borderId="1" xfId="0" applyFont="1" applyFill="1" applyBorder="1" applyAlignment="1">
      <alignment horizontal="center" vertical="center" wrapText="1"/>
    </xf>
    <xf numFmtId="0" fontId="7" fillId="3" borderId="1" xfId="4"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164" fontId="4" fillId="3" borderId="1" xfId="1" applyNumberFormat="1" applyFont="1" applyFill="1" applyBorder="1" applyAlignment="1">
      <alignment horizontal="right"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64" fontId="7" fillId="3" borderId="1" xfId="1" applyNumberFormat="1" applyFont="1" applyFill="1" applyBorder="1" applyAlignment="1">
      <alignment horizontal="right" vertical="center" wrapText="1"/>
    </xf>
    <xf numFmtId="0" fontId="7" fillId="3" borderId="1" xfId="0" applyFont="1" applyFill="1" applyBorder="1" applyAlignment="1">
      <alignment horizontal="centerContinuous" vertical="center"/>
    </xf>
    <xf numFmtId="164" fontId="7" fillId="0" borderId="1" xfId="1" applyNumberFormat="1" applyFont="1" applyFill="1" applyBorder="1" applyAlignment="1">
      <alignment horizontal="right" vertical="center" wrapText="1"/>
    </xf>
    <xf numFmtId="164" fontId="12" fillId="2" borderId="0" xfId="1" applyNumberFormat="1" applyFont="1" applyFill="1" applyAlignment="1">
      <alignment vertical="center"/>
    </xf>
    <xf numFmtId="164" fontId="4" fillId="0" borderId="0" xfId="1" applyNumberFormat="1" applyFont="1"/>
    <xf numFmtId="164" fontId="13" fillId="0" borderId="0" xfId="1" applyNumberFormat="1" applyFont="1" applyAlignment="1">
      <alignment vertical="center"/>
    </xf>
    <xf numFmtId="164" fontId="13" fillId="0" borderId="1" xfId="1" applyNumberFormat="1" applyFont="1" applyBorder="1" applyAlignment="1">
      <alignment vertical="center"/>
    </xf>
    <xf numFmtId="164" fontId="9" fillId="0" borderId="1" xfId="1" applyNumberFormat="1" applyFont="1" applyBorder="1" applyAlignment="1">
      <alignment vertical="center"/>
    </xf>
    <xf numFmtId="164" fontId="7" fillId="0" borderId="1" xfId="1" applyNumberFormat="1" applyFont="1" applyBorder="1" applyAlignment="1">
      <alignment vertical="center"/>
    </xf>
    <xf numFmtId="164" fontId="7" fillId="0" borderId="1" xfId="1" applyNumberFormat="1" applyFont="1" applyFill="1" applyBorder="1" applyAlignment="1">
      <alignment horizontal="center" vertical="center" wrapText="1"/>
    </xf>
    <xf numFmtId="164" fontId="7" fillId="3" borderId="1" xfId="1" applyNumberFormat="1" applyFont="1" applyFill="1" applyBorder="1" applyAlignment="1">
      <alignment horizontal="center" vertical="center" wrapText="1"/>
    </xf>
    <xf numFmtId="164" fontId="14" fillId="0" borderId="1" xfId="1" applyNumberFormat="1" applyFont="1" applyBorder="1" applyAlignment="1">
      <alignment vertical="center" wrapText="1"/>
    </xf>
    <xf numFmtId="164" fontId="14" fillId="0" borderId="1" xfId="1" applyNumberFormat="1" applyFont="1" applyFill="1" applyBorder="1" applyAlignment="1">
      <alignment vertical="center" wrapText="1"/>
    </xf>
    <xf numFmtId="164" fontId="14" fillId="0" borderId="1" xfId="1" applyNumberFormat="1" applyFont="1" applyFill="1" applyBorder="1" applyAlignment="1">
      <alignment vertical="center"/>
    </xf>
    <xf numFmtId="164" fontId="4" fillId="0" borderId="1" xfId="1" applyNumberFormat="1" applyFont="1" applyFill="1" applyBorder="1" applyAlignment="1">
      <alignment horizontal="right" vertical="center" wrapText="1"/>
    </xf>
    <xf numFmtId="164" fontId="9" fillId="2" borderId="1" xfId="1" applyNumberFormat="1" applyFont="1" applyFill="1" applyBorder="1" applyAlignment="1">
      <alignment horizontal="center" vertical="center" wrapText="1"/>
    </xf>
    <xf numFmtId="164" fontId="13" fillId="3" borderId="1" xfId="1" applyNumberFormat="1" applyFont="1" applyFill="1" applyBorder="1" applyAlignment="1">
      <alignment vertical="center"/>
    </xf>
    <xf numFmtId="164" fontId="9" fillId="0" borderId="1" xfId="1" applyNumberFormat="1" applyFont="1" applyFill="1" applyBorder="1" applyAlignment="1">
      <alignment vertical="center"/>
    </xf>
    <xf numFmtId="164" fontId="3" fillId="0" borderId="1" xfId="1" applyNumberFormat="1" applyFont="1" applyFill="1" applyBorder="1" applyAlignment="1">
      <alignment vertical="center" wrapText="1"/>
    </xf>
    <xf numFmtId="164" fontId="13" fillId="0" borderId="1" xfId="1" applyNumberFormat="1" applyFont="1" applyFill="1" applyBorder="1" applyAlignment="1">
      <alignment vertical="center"/>
    </xf>
    <xf numFmtId="164" fontId="5" fillId="0" borderId="1" xfId="1" applyNumberFormat="1" applyFont="1" applyFill="1" applyBorder="1" applyAlignment="1">
      <alignment vertical="center" wrapText="1"/>
    </xf>
    <xf numFmtId="164" fontId="9" fillId="0" borderId="1" xfId="1" applyNumberFormat="1" applyFont="1" applyFill="1" applyBorder="1" applyAlignment="1">
      <alignment horizontal="right" vertical="center" wrapText="1"/>
    </xf>
    <xf numFmtId="164" fontId="6" fillId="0" borderId="1" xfId="1" applyNumberFormat="1" applyFont="1" applyFill="1" applyBorder="1" applyAlignment="1">
      <alignment horizontal="right" vertical="center" wrapText="1"/>
    </xf>
    <xf numFmtId="164" fontId="13" fillId="0" borderId="1" xfId="1" applyNumberFormat="1" applyFont="1" applyFill="1" applyBorder="1" applyAlignment="1">
      <alignment horizontal="right" vertical="center" wrapText="1"/>
    </xf>
    <xf numFmtId="164" fontId="13" fillId="2" borderId="1" xfId="1" applyNumberFormat="1" applyFont="1" applyFill="1" applyBorder="1" applyAlignment="1">
      <alignment horizontal="center" vertical="center" wrapText="1"/>
    </xf>
    <xf numFmtId="164" fontId="13" fillId="3" borderId="1" xfId="1"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164" fontId="11" fillId="0" borderId="1" xfId="5" applyNumberFormat="1" applyFont="1" applyFill="1" applyBorder="1" applyAlignment="1">
      <alignment horizontal="right" vertical="center" wrapText="1"/>
    </xf>
    <xf numFmtId="0" fontId="11" fillId="0" borderId="0" xfId="0" applyFont="1" applyAlignment="1">
      <alignment vertical="center" wrapText="1"/>
    </xf>
    <xf numFmtId="0" fontId="24" fillId="0" borderId="1" xfId="0" applyFont="1" applyBorder="1" applyAlignment="1">
      <alignment horizontal="center" vertical="center"/>
    </xf>
    <xf numFmtId="0" fontId="24" fillId="0" borderId="1" xfId="0" applyFont="1" applyFill="1" applyBorder="1" applyAlignment="1">
      <alignment vertical="center" wrapText="1"/>
    </xf>
    <xf numFmtId="0" fontId="11" fillId="0" borderId="1" xfId="0" applyFont="1" applyFill="1" applyBorder="1" applyAlignment="1">
      <alignment vertical="center" wrapText="1"/>
    </xf>
    <xf numFmtId="0" fontId="4" fillId="2" borderId="1" xfId="0" applyFont="1" applyFill="1" applyBorder="1" applyAlignment="1">
      <alignment vertical="center" wrapText="1"/>
    </xf>
    <xf numFmtId="3" fontId="14" fillId="0" borderId="1" xfId="0" applyNumberFormat="1" applyFont="1" applyFill="1" applyBorder="1" applyAlignment="1">
      <alignment vertical="center" wrapText="1"/>
    </xf>
    <xf numFmtId="164" fontId="25" fillId="0" borderId="1" xfId="5" applyNumberFormat="1" applyFont="1" applyFill="1" applyBorder="1" applyAlignment="1">
      <alignment vertical="center"/>
    </xf>
    <xf numFmtId="0" fontId="24" fillId="0" borderId="1" xfId="0" applyFont="1" applyBorder="1" applyAlignment="1">
      <alignment horizontal="left" vertical="center" wrapText="1"/>
    </xf>
    <xf numFmtId="3" fontId="25" fillId="0" borderId="1" xfId="0" applyNumberFormat="1" applyFont="1" applyBorder="1" applyAlignment="1">
      <alignment vertical="center" wrapText="1"/>
    </xf>
    <xf numFmtId="0" fontId="9" fillId="2" borderId="1" xfId="0" applyFont="1" applyFill="1" applyBorder="1" applyAlignment="1">
      <alignment vertical="center" wrapText="1"/>
    </xf>
    <xf numFmtId="0" fontId="18" fillId="0" borderId="2" xfId="0" applyFont="1" applyBorder="1" applyAlignment="1">
      <alignment horizontal="center"/>
    </xf>
    <xf numFmtId="0" fontId="18" fillId="0" borderId="3" xfId="0" applyFont="1" applyBorder="1" applyAlignment="1">
      <alignment horizontal="center"/>
    </xf>
    <xf numFmtId="0" fontId="13" fillId="0" borderId="0" xfId="0" applyFont="1" applyAlignment="1">
      <alignment horizontal="center" vertical="center"/>
    </xf>
    <xf numFmtId="165" fontId="9" fillId="2" borderId="1" xfId="6" applyNumberFormat="1" applyFont="1" applyFill="1" applyBorder="1" applyAlignment="1">
      <alignment vertical="center" wrapText="1"/>
    </xf>
    <xf numFmtId="164" fontId="24" fillId="0" borderId="1" xfId="5" applyNumberFormat="1" applyFont="1" applyFill="1" applyBorder="1" applyAlignment="1">
      <alignment horizontal="left" vertical="center" wrapText="1"/>
    </xf>
    <xf numFmtId="164" fontId="11" fillId="0" borderId="1" xfId="1"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wrapText="1"/>
    </xf>
    <xf numFmtId="0" fontId="11" fillId="0" borderId="1" xfId="0" applyFont="1" applyBorder="1" applyAlignment="1">
      <alignment horizontal="left" vertical="center" wrapText="1"/>
    </xf>
    <xf numFmtId="164" fontId="11" fillId="0" borderId="0" xfId="1" applyNumberFormat="1" applyFont="1" applyFill="1" applyBorder="1" applyAlignment="1" applyProtection="1">
      <alignment vertical="center" wrapText="1"/>
      <protection locked="0"/>
    </xf>
    <xf numFmtId="0" fontId="11" fillId="0" borderId="2" xfId="0" applyFont="1" applyBorder="1" applyAlignment="1"/>
    <xf numFmtId="0" fontId="11" fillId="0" borderId="3" xfId="0" applyFont="1" applyBorder="1" applyAlignment="1">
      <alignment horizontal="left"/>
    </xf>
    <xf numFmtId="0" fontId="11" fillId="0" borderId="3" xfId="0" applyFont="1" applyBorder="1" applyAlignment="1"/>
    <xf numFmtId="0" fontId="28" fillId="0" borderId="1" xfId="0" applyFont="1" applyFill="1" applyBorder="1" applyAlignment="1">
      <alignment horizontal="center" vertical="center"/>
    </xf>
    <xf numFmtId="0" fontId="28" fillId="3" borderId="1" xfId="0" applyFont="1" applyFill="1" applyBorder="1" applyAlignment="1">
      <alignment horizontal="centerContinuous" vertical="center" wrapText="1"/>
    </xf>
    <xf numFmtId="0" fontId="28" fillId="3" borderId="1" xfId="0" applyFont="1" applyFill="1" applyBorder="1" applyAlignment="1">
      <alignment horizontal="center" vertical="center"/>
    </xf>
    <xf numFmtId="3" fontId="24" fillId="0" borderId="1" xfId="0" applyNumberFormat="1" applyFont="1" applyBorder="1" applyAlignment="1">
      <alignment horizontal="left" vertical="center" wrapText="1"/>
    </xf>
    <xf numFmtId="0" fontId="24" fillId="0" borderId="1" xfId="0" applyFont="1" applyBorder="1" applyAlignment="1">
      <alignment vertical="center" wrapText="1"/>
    </xf>
    <xf numFmtId="0" fontId="25" fillId="0" borderId="1" xfId="0" applyFont="1" applyBorder="1" applyAlignment="1">
      <alignment horizontal="left" vertical="center" wrapText="1"/>
    </xf>
    <xf numFmtId="0" fontId="24" fillId="3" borderId="1" xfId="0" applyFont="1" applyFill="1" applyBorder="1" applyAlignment="1">
      <alignment horizontal="left" vertical="center" wrapText="1"/>
    </xf>
    <xf numFmtId="0" fontId="24" fillId="0" borderId="1" xfId="0" applyFont="1" applyBorder="1" applyAlignment="1">
      <alignment vertical="center"/>
    </xf>
    <xf numFmtId="0" fontId="24" fillId="0" borderId="0" xfId="0" applyFont="1" applyAlignment="1">
      <alignment vertical="center"/>
    </xf>
    <xf numFmtId="164" fontId="4" fillId="0" borderId="1" xfId="1" applyNumberFormat="1" applyFont="1" applyFill="1" applyBorder="1" applyAlignment="1">
      <alignment vertical="center"/>
    </xf>
    <xf numFmtId="0" fontId="29" fillId="0" borderId="0" xfId="0" applyFont="1" applyAlignment="1">
      <alignment vertical="center" wrapText="1"/>
    </xf>
    <xf numFmtId="0" fontId="4" fillId="2" borderId="1" xfId="0" applyFont="1" applyFill="1" applyBorder="1" applyAlignment="1">
      <alignment horizontal="left" vertical="center" wrapText="1"/>
    </xf>
    <xf numFmtId="0" fontId="9" fillId="0" borderId="0" xfId="0" applyFont="1" applyFill="1" applyBorder="1" applyAlignment="1">
      <alignment horizontal="center" vertical="center"/>
    </xf>
    <xf numFmtId="164" fontId="9" fillId="0" borderId="1" xfId="1" applyNumberFormat="1" applyFont="1" applyFill="1" applyBorder="1" applyAlignment="1">
      <alignment horizontal="right" vertical="center"/>
    </xf>
    <xf numFmtId="164" fontId="9" fillId="3" borderId="1" xfId="1" applyNumberFormat="1" applyFont="1" applyFill="1" applyBorder="1" applyAlignment="1">
      <alignment horizontal="right" vertical="center"/>
    </xf>
    <xf numFmtId="164" fontId="9" fillId="0" borderId="1" xfId="1" applyNumberFormat="1" applyFont="1" applyBorder="1" applyAlignment="1">
      <alignment horizontal="right" vertical="center"/>
    </xf>
    <xf numFmtId="0" fontId="4" fillId="2" borderId="0" xfId="0" applyFont="1" applyFill="1" applyAlignment="1">
      <alignment horizontal="left" vertical="center"/>
    </xf>
    <xf numFmtId="0" fontId="16" fillId="0" borderId="0" xfId="0" applyFont="1" applyFill="1" applyBorder="1" applyAlignment="1" applyProtection="1">
      <alignment horizontal="center" vertical="center" wrapText="1"/>
      <protection locked="0"/>
    </xf>
    <xf numFmtId="0" fontId="21" fillId="0" borderId="0" xfId="0" applyFont="1" applyBorder="1" applyAlignment="1"/>
    <xf numFmtId="0" fontId="19" fillId="0" borderId="0" xfId="0" applyFont="1" applyBorder="1" applyAlignment="1"/>
    <xf numFmtId="0" fontId="21" fillId="0" borderId="4" xfId="0" applyFont="1" applyBorder="1" applyAlignment="1"/>
    <xf numFmtId="0" fontId="18" fillId="0" borderId="0" xfId="0" applyFont="1" applyBorder="1"/>
    <xf numFmtId="0" fontId="17" fillId="0" borderId="2" xfId="0" applyFont="1" applyBorder="1" applyAlignment="1"/>
    <xf numFmtId="0" fontId="19" fillId="0" borderId="3" xfId="0" applyFont="1" applyBorder="1" applyAlignment="1"/>
    <xf numFmtId="0" fontId="19" fillId="0" borderId="4" xfId="0" applyFont="1" applyBorder="1" applyAlignment="1"/>
    <xf numFmtId="0" fontId="4" fillId="3" borderId="7" xfId="0" applyFont="1" applyFill="1" applyBorder="1" applyAlignment="1">
      <alignment horizontal="center" vertical="center" wrapText="1"/>
    </xf>
  </cellXfs>
  <cellStyles count="7">
    <cellStyle name="Comma" xfId="1" builtinId="3"/>
    <cellStyle name="Comma 2" xfId="5" xr:uid="{00000000-0005-0000-0000-000001000000}"/>
    <cellStyle name="Normal" xfId="0" builtinId="0"/>
    <cellStyle name="Normal 2" xfId="6" xr:uid="{00000000-0005-0000-0000-000003000000}"/>
    <cellStyle name="Normal 4" xfId="4" xr:uid="{00000000-0005-0000-0000-000004000000}"/>
    <cellStyle name="Normal_Sheet1" xfId="3" xr:uid="{00000000-0005-0000-0000-000005000000}"/>
    <cellStyle name="Style 1"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282756</xdr:colOff>
      <xdr:row>17</xdr:row>
      <xdr:rowOff>214106</xdr:rowOff>
    </xdr:from>
    <xdr:to>
      <xdr:col>2</xdr:col>
      <xdr:colOff>36439</xdr:colOff>
      <xdr:row>17</xdr:row>
      <xdr:rowOff>534894</xdr:rowOff>
    </xdr:to>
    <xdr:sp macro="" textlink="">
      <xdr:nvSpPr>
        <xdr:cNvPr id="37" name="7-Point Star 22">
          <a:extLst>
            <a:ext uri="{FF2B5EF4-FFF2-40B4-BE49-F238E27FC236}">
              <a16:creationId xmlns:a16="http://schemas.microsoft.com/office/drawing/2014/main" id="{2B98C79C-1575-4AA4-919A-5A584E56579F}"/>
            </a:ext>
          </a:extLst>
        </xdr:cNvPr>
        <xdr:cNvSpPr>
          <a:spLocks/>
        </xdr:cNvSpPr>
      </xdr:nvSpPr>
      <xdr:spPr bwMode="auto">
        <a:xfrm>
          <a:off x="282756" y="5245547"/>
          <a:ext cx="717389" cy="32078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0</xdr:col>
      <xdr:colOff>272788</xdr:colOff>
      <xdr:row>18</xdr:row>
      <xdr:rowOff>419302</xdr:rowOff>
    </xdr:from>
    <xdr:to>
      <xdr:col>2</xdr:col>
      <xdr:colOff>26471</xdr:colOff>
      <xdr:row>18</xdr:row>
      <xdr:rowOff>759140</xdr:rowOff>
    </xdr:to>
    <xdr:sp macro="" textlink="">
      <xdr:nvSpPr>
        <xdr:cNvPr id="38" name="7-Point Star 22">
          <a:extLst>
            <a:ext uri="{FF2B5EF4-FFF2-40B4-BE49-F238E27FC236}">
              <a16:creationId xmlns:a16="http://schemas.microsoft.com/office/drawing/2014/main" id="{808A8328-DA30-4263-962E-65AFE95BFD2C}"/>
            </a:ext>
          </a:extLst>
        </xdr:cNvPr>
        <xdr:cNvSpPr>
          <a:spLocks/>
        </xdr:cNvSpPr>
      </xdr:nvSpPr>
      <xdr:spPr bwMode="auto">
        <a:xfrm>
          <a:off x="272788" y="6212743"/>
          <a:ext cx="717389"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0</xdr:col>
      <xdr:colOff>263650</xdr:colOff>
      <xdr:row>19</xdr:row>
      <xdr:rowOff>409670</xdr:rowOff>
    </xdr:from>
    <xdr:to>
      <xdr:col>2</xdr:col>
      <xdr:colOff>22305</xdr:colOff>
      <xdr:row>19</xdr:row>
      <xdr:rowOff>749508</xdr:rowOff>
    </xdr:to>
    <xdr:sp macro="" textlink="">
      <xdr:nvSpPr>
        <xdr:cNvPr id="39" name="7-Point Star 22">
          <a:extLst>
            <a:ext uri="{FF2B5EF4-FFF2-40B4-BE49-F238E27FC236}">
              <a16:creationId xmlns:a16="http://schemas.microsoft.com/office/drawing/2014/main" id="{99A5312E-D016-4AA8-A5FA-AEB7B3993E22}"/>
            </a:ext>
          </a:extLst>
        </xdr:cNvPr>
        <xdr:cNvSpPr>
          <a:spLocks/>
        </xdr:cNvSpPr>
      </xdr:nvSpPr>
      <xdr:spPr bwMode="auto">
        <a:xfrm>
          <a:off x="263650" y="7346111"/>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0</xdr:col>
      <xdr:colOff>253749</xdr:colOff>
      <xdr:row>20</xdr:row>
      <xdr:rowOff>227164</xdr:rowOff>
    </xdr:from>
    <xdr:to>
      <xdr:col>2</xdr:col>
      <xdr:colOff>10363</xdr:colOff>
      <xdr:row>20</xdr:row>
      <xdr:rowOff>557477</xdr:rowOff>
    </xdr:to>
    <xdr:sp macro="" textlink="">
      <xdr:nvSpPr>
        <xdr:cNvPr id="42" name="7-Point Star 22">
          <a:extLst>
            <a:ext uri="{FF2B5EF4-FFF2-40B4-BE49-F238E27FC236}">
              <a16:creationId xmlns:a16="http://schemas.microsoft.com/office/drawing/2014/main" id="{45D9C7C6-4CDA-400F-A5D0-E17A5990EAE3}"/>
            </a:ext>
          </a:extLst>
        </xdr:cNvPr>
        <xdr:cNvSpPr>
          <a:spLocks/>
        </xdr:cNvSpPr>
      </xdr:nvSpPr>
      <xdr:spPr bwMode="auto">
        <a:xfrm>
          <a:off x="253749" y="8306605"/>
          <a:ext cx="720320" cy="330313"/>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0</xdr:col>
      <xdr:colOff>246422</xdr:colOff>
      <xdr:row>21</xdr:row>
      <xdr:rowOff>99718</xdr:rowOff>
    </xdr:from>
    <xdr:to>
      <xdr:col>2</xdr:col>
      <xdr:colOff>105</xdr:colOff>
      <xdr:row>21</xdr:row>
      <xdr:rowOff>439556</xdr:rowOff>
    </xdr:to>
    <xdr:sp macro="" textlink="">
      <xdr:nvSpPr>
        <xdr:cNvPr id="43" name="7-Point Star 22">
          <a:extLst>
            <a:ext uri="{FF2B5EF4-FFF2-40B4-BE49-F238E27FC236}">
              <a16:creationId xmlns:a16="http://schemas.microsoft.com/office/drawing/2014/main" id="{2CA80965-2AC4-4BD8-84C4-0702C66A1132}"/>
            </a:ext>
          </a:extLst>
        </xdr:cNvPr>
        <xdr:cNvSpPr>
          <a:spLocks/>
        </xdr:cNvSpPr>
      </xdr:nvSpPr>
      <xdr:spPr bwMode="auto">
        <a:xfrm>
          <a:off x="246422" y="38571193"/>
          <a:ext cx="525208"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89</xdr:row>
      <xdr:rowOff>0</xdr:rowOff>
    </xdr:from>
    <xdr:to>
      <xdr:col>2</xdr:col>
      <xdr:colOff>50008</xdr:colOff>
      <xdr:row>89</xdr:row>
      <xdr:rowOff>339838</xdr:rowOff>
    </xdr:to>
    <xdr:sp macro="" textlink="">
      <xdr:nvSpPr>
        <xdr:cNvPr id="56" name="7-Point Star 22">
          <a:extLst>
            <a:ext uri="{FF2B5EF4-FFF2-40B4-BE49-F238E27FC236}">
              <a16:creationId xmlns:a16="http://schemas.microsoft.com/office/drawing/2014/main" id="{BC14F331-59B1-44B3-970C-200FF9FB0B9F}"/>
            </a:ext>
          </a:extLst>
        </xdr:cNvPr>
        <xdr:cNvSpPr>
          <a:spLocks/>
        </xdr:cNvSpPr>
      </xdr:nvSpPr>
      <xdr:spPr bwMode="auto">
        <a:xfrm>
          <a:off x="291353" y="44476147"/>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90</xdr:row>
      <xdr:rowOff>0</xdr:rowOff>
    </xdr:from>
    <xdr:to>
      <xdr:col>2</xdr:col>
      <xdr:colOff>50008</xdr:colOff>
      <xdr:row>90</xdr:row>
      <xdr:rowOff>339838</xdr:rowOff>
    </xdr:to>
    <xdr:sp macro="" textlink="">
      <xdr:nvSpPr>
        <xdr:cNvPr id="57" name="7-Point Star 22">
          <a:extLst>
            <a:ext uri="{FF2B5EF4-FFF2-40B4-BE49-F238E27FC236}">
              <a16:creationId xmlns:a16="http://schemas.microsoft.com/office/drawing/2014/main" id="{04C8319C-375C-48B8-BF1A-F6A911B4584C}"/>
            </a:ext>
          </a:extLst>
        </xdr:cNvPr>
        <xdr:cNvSpPr>
          <a:spLocks/>
        </xdr:cNvSpPr>
      </xdr:nvSpPr>
      <xdr:spPr bwMode="auto">
        <a:xfrm>
          <a:off x="291353" y="44913176"/>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91</xdr:row>
      <xdr:rowOff>0</xdr:rowOff>
    </xdr:from>
    <xdr:to>
      <xdr:col>2</xdr:col>
      <xdr:colOff>50008</xdr:colOff>
      <xdr:row>91</xdr:row>
      <xdr:rowOff>339838</xdr:rowOff>
    </xdr:to>
    <xdr:sp macro="" textlink="">
      <xdr:nvSpPr>
        <xdr:cNvPr id="58" name="7-Point Star 22">
          <a:extLst>
            <a:ext uri="{FF2B5EF4-FFF2-40B4-BE49-F238E27FC236}">
              <a16:creationId xmlns:a16="http://schemas.microsoft.com/office/drawing/2014/main" id="{74F89E0F-DC31-42C6-8589-9B4689002465}"/>
            </a:ext>
          </a:extLst>
        </xdr:cNvPr>
        <xdr:cNvSpPr>
          <a:spLocks/>
        </xdr:cNvSpPr>
      </xdr:nvSpPr>
      <xdr:spPr bwMode="auto">
        <a:xfrm>
          <a:off x="291353" y="45350206"/>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92</xdr:row>
      <xdr:rowOff>0</xdr:rowOff>
    </xdr:from>
    <xdr:to>
      <xdr:col>2</xdr:col>
      <xdr:colOff>50008</xdr:colOff>
      <xdr:row>92</xdr:row>
      <xdr:rowOff>339838</xdr:rowOff>
    </xdr:to>
    <xdr:sp macro="" textlink="">
      <xdr:nvSpPr>
        <xdr:cNvPr id="59" name="7-Point Star 22">
          <a:extLst>
            <a:ext uri="{FF2B5EF4-FFF2-40B4-BE49-F238E27FC236}">
              <a16:creationId xmlns:a16="http://schemas.microsoft.com/office/drawing/2014/main" id="{7292B37E-0ABE-421A-8E25-B3E7010A3498}"/>
            </a:ext>
          </a:extLst>
        </xdr:cNvPr>
        <xdr:cNvSpPr>
          <a:spLocks/>
        </xdr:cNvSpPr>
      </xdr:nvSpPr>
      <xdr:spPr bwMode="auto">
        <a:xfrm>
          <a:off x="291353" y="45787235"/>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93</xdr:row>
      <xdr:rowOff>0</xdr:rowOff>
    </xdr:from>
    <xdr:to>
      <xdr:col>2</xdr:col>
      <xdr:colOff>50008</xdr:colOff>
      <xdr:row>93</xdr:row>
      <xdr:rowOff>339838</xdr:rowOff>
    </xdr:to>
    <xdr:sp macro="" textlink="">
      <xdr:nvSpPr>
        <xdr:cNvPr id="60" name="7-Point Star 22">
          <a:extLst>
            <a:ext uri="{FF2B5EF4-FFF2-40B4-BE49-F238E27FC236}">
              <a16:creationId xmlns:a16="http://schemas.microsoft.com/office/drawing/2014/main" id="{AC638D8E-D30C-44FF-9AB9-2DB7B535496D}"/>
            </a:ext>
          </a:extLst>
        </xdr:cNvPr>
        <xdr:cNvSpPr>
          <a:spLocks/>
        </xdr:cNvSpPr>
      </xdr:nvSpPr>
      <xdr:spPr bwMode="auto">
        <a:xfrm>
          <a:off x="291353" y="46224265"/>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98</xdr:row>
      <xdr:rowOff>0</xdr:rowOff>
    </xdr:from>
    <xdr:to>
      <xdr:col>2</xdr:col>
      <xdr:colOff>50008</xdr:colOff>
      <xdr:row>98</xdr:row>
      <xdr:rowOff>339838</xdr:rowOff>
    </xdr:to>
    <xdr:sp macro="" textlink="">
      <xdr:nvSpPr>
        <xdr:cNvPr id="61" name="7-Point Star 22">
          <a:extLst>
            <a:ext uri="{FF2B5EF4-FFF2-40B4-BE49-F238E27FC236}">
              <a16:creationId xmlns:a16="http://schemas.microsoft.com/office/drawing/2014/main" id="{00374878-F6A3-4930-ADF0-C36D6375C8AE}"/>
            </a:ext>
          </a:extLst>
        </xdr:cNvPr>
        <xdr:cNvSpPr>
          <a:spLocks/>
        </xdr:cNvSpPr>
      </xdr:nvSpPr>
      <xdr:spPr bwMode="auto">
        <a:xfrm>
          <a:off x="291353" y="48824029"/>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99</xdr:row>
      <xdr:rowOff>0</xdr:rowOff>
    </xdr:from>
    <xdr:to>
      <xdr:col>2</xdr:col>
      <xdr:colOff>50008</xdr:colOff>
      <xdr:row>99</xdr:row>
      <xdr:rowOff>339838</xdr:rowOff>
    </xdr:to>
    <xdr:sp macro="" textlink="">
      <xdr:nvSpPr>
        <xdr:cNvPr id="62" name="7-Point Star 22">
          <a:extLst>
            <a:ext uri="{FF2B5EF4-FFF2-40B4-BE49-F238E27FC236}">
              <a16:creationId xmlns:a16="http://schemas.microsoft.com/office/drawing/2014/main" id="{ED3E0893-BBA3-4CCF-A7E1-9847E4C64170}"/>
            </a:ext>
          </a:extLst>
        </xdr:cNvPr>
        <xdr:cNvSpPr>
          <a:spLocks/>
        </xdr:cNvSpPr>
      </xdr:nvSpPr>
      <xdr:spPr bwMode="auto">
        <a:xfrm>
          <a:off x="291353" y="49227441"/>
          <a:ext cx="722361"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1</xdr:col>
      <xdr:colOff>0</xdr:colOff>
      <xdr:row>41</xdr:row>
      <xdr:rowOff>0</xdr:rowOff>
    </xdr:from>
    <xdr:to>
      <xdr:col>2</xdr:col>
      <xdr:colOff>45036</xdr:colOff>
      <xdr:row>41</xdr:row>
      <xdr:rowOff>339838</xdr:rowOff>
    </xdr:to>
    <xdr:sp macro="" textlink="">
      <xdr:nvSpPr>
        <xdr:cNvPr id="63" name="7-Point Star 22">
          <a:extLst>
            <a:ext uri="{FF2B5EF4-FFF2-40B4-BE49-F238E27FC236}">
              <a16:creationId xmlns:a16="http://schemas.microsoft.com/office/drawing/2014/main" id="{2475C38F-231E-4439-9CBE-1640C229AC61}"/>
            </a:ext>
          </a:extLst>
        </xdr:cNvPr>
        <xdr:cNvSpPr>
          <a:spLocks/>
        </xdr:cNvSpPr>
      </xdr:nvSpPr>
      <xdr:spPr bwMode="auto">
        <a:xfrm>
          <a:off x="291353" y="19744765"/>
          <a:ext cx="717389" cy="339838"/>
        </a:xfrm>
        <a:custGeom>
          <a:avLst/>
          <a:gdLst>
            <a:gd name="T0" fmla="*/ -1 w 488950"/>
            <a:gd name="T1" fmla="*/ 190241 h 295815"/>
            <a:gd name="T2" fmla="*/ 75293 w 488950"/>
            <a:gd name="T3" fmla="*/ 131651 h 295815"/>
            <a:gd name="T4" fmla="*/ 48421 w 488950"/>
            <a:gd name="T5" fmla="*/ 58590 h 295815"/>
            <a:gd name="T6" fmla="*/ 169183 w 488950"/>
            <a:gd name="T7" fmla="*/ 58590 h 295815"/>
            <a:gd name="T8" fmla="*/ 244475 w 488950"/>
            <a:gd name="T9" fmla="*/ 0 h 295815"/>
            <a:gd name="T10" fmla="*/ 319767 w 488950"/>
            <a:gd name="T11" fmla="*/ 58590 h 295815"/>
            <a:gd name="T12" fmla="*/ 440529 w 488950"/>
            <a:gd name="T13" fmla="*/ 58590 h 295815"/>
            <a:gd name="T14" fmla="*/ 413657 w 488950"/>
            <a:gd name="T15" fmla="*/ 131651 h 295815"/>
            <a:gd name="T16" fmla="*/ 488951 w 488950"/>
            <a:gd name="T17" fmla="*/ 190241 h 295815"/>
            <a:gd name="T18" fmla="*/ 380148 w 488950"/>
            <a:gd name="T19" fmla="*/ 222756 h 295815"/>
            <a:gd name="T20" fmla="*/ 353276 w 488950"/>
            <a:gd name="T21" fmla="*/ 295817 h 295815"/>
            <a:gd name="T22" fmla="*/ 244475 w 488950"/>
            <a:gd name="T23" fmla="*/ 263301 h 295815"/>
            <a:gd name="T24" fmla="*/ 135674 w 488950"/>
            <a:gd name="T25" fmla="*/ 295817 h 295815"/>
            <a:gd name="T26" fmla="*/ 108802 w 488950"/>
            <a:gd name="T27" fmla="*/ 222756 h 295815"/>
            <a:gd name="T28" fmla="*/ -1 w 488950"/>
            <a:gd name="T29" fmla="*/ 190241 h 2958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488950"/>
            <a:gd name="T46" fmla="*/ 0 h 295815"/>
            <a:gd name="T47" fmla="*/ 488950 w 488950"/>
            <a:gd name="T48" fmla="*/ 295815 h 2958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488950" h="295815">
              <a:moveTo>
                <a:pt x="-1" y="190241"/>
              </a:moveTo>
              <a:lnTo>
                <a:pt x="75293" y="131651"/>
              </a:lnTo>
              <a:lnTo>
                <a:pt x="48421" y="58590"/>
              </a:lnTo>
              <a:lnTo>
                <a:pt x="169183" y="58590"/>
              </a:lnTo>
              <a:lnTo>
                <a:pt x="244475" y="0"/>
              </a:lnTo>
              <a:lnTo>
                <a:pt x="319767" y="58590"/>
              </a:lnTo>
              <a:lnTo>
                <a:pt x="440529" y="58590"/>
              </a:lnTo>
              <a:lnTo>
                <a:pt x="413657" y="131651"/>
              </a:lnTo>
              <a:lnTo>
                <a:pt x="488951" y="190241"/>
              </a:lnTo>
              <a:lnTo>
                <a:pt x="380148" y="222756"/>
              </a:lnTo>
              <a:lnTo>
                <a:pt x="353276" y="295817"/>
              </a:lnTo>
              <a:lnTo>
                <a:pt x="244475" y="263301"/>
              </a:lnTo>
              <a:lnTo>
                <a:pt x="135674" y="295817"/>
              </a:lnTo>
              <a:lnTo>
                <a:pt x="108802" y="222756"/>
              </a:lnTo>
              <a:lnTo>
                <a:pt x="-1" y="190241"/>
              </a:lnTo>
              <a:close/>
            </a:path>
          </a:pathLst>
        </a:custGeom>
        <a:solidFill>
          <a:srgbClr val="C0504D"/>
        </a:solidFill>
        <a:ln w="9525" algn="ctr">
          <a:solidFill>
            <a:srgbClr val="BE4B48"/>
          </a:solidFill>
          <a:miter lim="800000"/>
          <a:headEnd/>
          <a:tailEnd/>
        </a:ln>
        <a:effectLst>
          <a:outerShdw dist="23000" dir="5400000" rotWithShape="0">
            <a:srgbClr val="000000">
              <a:alpha val="34999"/>
            </a:srgbClr>
          </a:outerShdw>
        </a:effectLst>
      </xdr:spPr>
      <xdr:txBody>
        <a:bodyPr vertOverflow="clip" wrap="square" lIns="0" tIns="27432" rIns="0" bIns="0" anchor="t" upright="1"/>
        <a:lstStyle/>
        <a:p>
          <a:pPr algn="ctr" rtl="1">
            <a:defRPr sz="1000"/>
          </a:pPr>
          <a:endParaRPr lang="en-US" sz="850" b="1" i="0" strike="noStrike">
            <a:solidFill>
              <a:srgbClr val="FFFFFF"/>
            </a:solidFill>
            <a:latin typeface="Arial"/>
            <a:cs typeface="Arial"/>
          </a:endParaRPr>
        </a:p>
        <a:p>
          <a:pPr algn="ctr" rtl="1">
            <a:defRPr sz="1000"/>
          </a:pPr>
          <a:r>
            <a:rPr lang="en-US" sz="800" b="1" i="0" strike="noStrike">
              <a:solidFill>
                <a:srgbClr val="FFFFFF"/>
              </a:solidFill>
              <a:latin typeface="Arial"/>
              <a:cs typeface="Arial"/>
            </a:rPr>
            <a:t>NEW</a:t>
          </a:r>
        </a:p>
      </xdr:txBody>
    </xdr:sp>
    <xdr:clientData/>
  </xdr:twoCellAnchor>
  <xdr:twoCellAnchor>
    <xdr:from>
      <xdr:col>0</xdr:col>
      <xdr:colOff>0</xdr:colOff>
      <xdr:row>0</xdr:row>
      <xdr:rowOff>0</xdr:rowOff>
    </xdr:from>
    <xdr:to>
      <xdr:col>2</xdr:col>
      <xdr:colOff>2389654</xdr:colOff>
      <xdr:row>2</xdr:row>
      <xdr:rowOff>276225</xdr:rowOff>
    </xdr:to>
    <xdr:pic>
      <xdr:nvPicPr>
        <xdr:cNvPr id="15" name="Picture 14" descr="ADC (Black)">
          <a:extLst>
            <a:ext uri="{FF2B5EF4-FFF2-40B4-BE49-F238E27FC236}">
              <a16:creationId xmlns:a16="http://schemas.microsoft.com/office/drawing/2014/main" id="{5B0D791C-21BC-4891-AEEE-AA2613CC1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3353360"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T118"/>
  <sheetViews>
    <sheetView tabSelected="1" zoomScale="85" zoomScaleNormal="85" workbookViewId="0">
      <selection activeCell="D16" sqref="D16"/>
    </sheetView>
  </sheetViews>
  <sheetFormatPr defaultColWidth="9.140625" defaultRowHeight="16.5" x14ac:dyDescent="0.25"/>
  <cols>
    <col min="1" max="1" width="4.42578125" style="20" customWidth="1"/>
    <col min="2" max="2" width="10.140625" style="133" customWidth="1"/>
    <col min="3" max="3" width="57" style="20" customWidth="1"/>
    <col min="4" max="4" width="33.7109375" style="154" customWidth="1"/>
    <col min="5" max="5" width="7.5703125" style="20" bestFit="1" customWidth="1"/>
    <col min="6" max="6" width="12.140625" style="20" bestFit="1" customWidth="1"/>
    <col min="7" max="7" width="13.28515625" style="51" bestFit="1" customWidth="1"/>
    <col min="8" max="8" width="14" style="95" customWidth="1"/>
    <col min="9" max="9" width="16.140625" style="95" customWidth="1"/>
    <col min="10" max="16384" width="9.140625" style="20"/>
  </cols>
  <sheetData>
    <row r="1" spans="1:9" s="18" customFormat="1" ht="15" x14ac:dyDescent="0.25">
      <c r="A1" s="14"/>
      <c r="B1" s="15"/>
      <c r="C1" s="16"/>
      <c r="D1" s="16"/>
      <c r="E1" s="17"/>
      <c r="G1" s="48"/>
      <c r="H1" s="17"/>
      <c r="I1" s="17"/>
    </row>
    <row r="2" spans="1:9" s="18" customFormat="1" ht="15" x14ac:dyDescent="0.25">
      <c r="A2" s="14"/>
      <c r="B2" s="15"/>
      <c r="C2" s="16"/>
      <c r="D2" s="16"/>
      <c r="E2" s="17"/>
      <c r="G2" s="48"/>
      <c r="H2" s="17"/>
      <c r="I2" s="17"/>
    </row>
    <row r="3" spans="1:9" s="18" customFormat="1" ht="26.25" customHeight="1" x14ac:dyDescent="0.25">
      <c r="A3" s="14"/>
      <c r="B3" s="15"/>
      <c r="C3" s="16"/>
      <c r="D3" s="16"/>
      <c r="E3" s="17"/>
      <c r="G3" s="48"/>
      <c r="H3" s="17"/>
      <c r="I3" s="17"/>
    </row>
    <row r="4" spans="1:9" s="19" customFormat="1" ht="15.75" x14ac:dyDescent="0.25">
      <c r="A4" s="162" t="s">
        <v>19</v>
      </c>
      <c r="B4" s="162"/>
      <c r="C4" s="162"/>
      <c r="D4" s="162"/>
      <c r="E4" s="162"/>
      <c r="F4" s="162"/>
      <c r="G4" s="162"/>
      <c r="H4" s="162"/>
      <c r="I4" s="93"/>
    </row>
    <row r="5" spans="1:9" s="19" customFormat="1" ht="15.75" x14ac:dyDescent="0.25">
      <c r="A5" s="162" t="s">
        <v>20</v>
      </c>
      <c r="B5" s="162"/>
      <c r="C5" s="162"/>
      <c r="D5" s="162"/>
      <c r="E5" s="162"/>
      <c r="F5" s="162"/>
      <c r="G5" s="162"/>
      <c r="H5" s="162"/>
      <c r="I5" s="93"/>
    </row>
    <row r="6" spans="1:9" s="4" customFormat="1" x14ac:dyDescent="0.25">
      <c r="A6" s="11"/>
      <c r="B6" s="11"/>
      <c r="C6" s="1"/>
      <c r="D6" s="142"/>
      <c r="E6" s="3"/>
      <c r="F6" s="3"/>
      <c r="G6" s="49"/>
      <c r="H6" s="2"/>
      <c r="I6" s="2"/>
    </row>
    <row r="7" spans="1:9" s="4" customFormat="1" ht="48.75" customHeight="1" x14ac:dyDescent="0.25">
      <c r="A7" s="163" t="s">
        <v>222</v>
      </c>
      <c r="B7" s="163"/>
      <c r="C7" s="163"/>
      <c r="D7" s="163"/>
      <c r="E7" s="163"/>
      <c r="F7" s="163"/>
      <c r="G7" s="163"/>
      <c r="H7" s="163"/>
      <c r="I7" s="2"/>
    </row>
    <row r="8" spans="1:9" s="54" customFormat="1" ht="24" customHeight="1" x14ac:dyDescent="0.25">
      <c r="A8" s="52" t="s">
        <v>83</v>
      </c>
      <c r="B8" s="131"/>
      <c r="C8" s="53"/>
      <c r="D8" s="143"/>
      <c r="E8" s="166" t="s">
        <v>61</v>
      </c>
      <c r="F8" s="166"/>
      <c r="G8" s="166"/>
      <c r="H8" s="166"/>
      <c r="I8" s="94"/>
    </row>
    <row r="9" spans="1:9" s="54" customFormat="1" ht="24" customHeight="1" x14ac:dyDescent="0.25">
      <c r="A9" s="55" t="s">
        <v>86</v>
      </c>
      <c r="B9" s="132"/>
      <c r="C9" s="57"/>
      <c r="D9" s="144"/>
      <c r="E9" s="164" t="s">
        <v>62</v>
      </c>
      <c r="F9" s="164"/>
      <c r="G9" s="164"/>
      <c r="H9" s="164"/>
      <c r="I9" s="94"/>
    </row>
    <row r="10" spans="1:9" s="54" customFormat="1" ht="24" customHeight="1" x14ac:dyDescent="0.25">
      <c r="A10" s="55"/>
      <c r="B10" s="132"/>
      <c r="C10" s="57"/>
      <c r="D10" s="144"/>
      <c r="E10" s="165"/>
      <c r="F10" s="165"/>
      <c r="G10" s="165"/>
      <c r="H10" s="165"/>
      <c r="I10" s="94"/>
    </row>
    <row r="11" spans="1:9" s="54" customFormat="1" ht="24" customHeight="1" x14ac:dyDescent="0.25">
      <c r="A11" s="55" t="s">
        <v>84</v>
      </c>
      <c r="B11" s="132"/>
      <c r="C11" s="58"/>
      <c r="D11" s="145"/>
      <c r="E11" s="167"/>
      <c r="F11" s="167"/>
      <c r="G11" s="167"/>
      <c r="H11" s="167"/>
      <c r="I11" s="94"/>
    </row>
    <row r="12" spans="1:9" s="54" customFormat="1" ht="24" customHeight="1" x14ac:dyDescent="0.25">
      <c r="A12" s="56" t="s">
        <v>63</v>
      </c>
      <c r="B12" s="132"/>
      <c r="C12" s="58"/>
      <c r="D12" s="145"/>
      <c r="E12" s="168" t="s">
        <v>64</v>
      </c>
      <c r="F12" s="168"/>
      <c r="G12" s="168"/>
      <c r="H12" s="168"/>
      <c r="I12" s="94"/>
    </row>
    <row r="13" spans="1:9" s="54" customFormat="1" ht="24" customHeight="1" x14ac:dyDescent="0.25">
      <c r="A13" s="56" t="s">
        <v>65</v>
      </c>
      <c r="B13" s="132"/>
      <c r="C13" s="58"/>
      <c r="D13" s="145"/>
      <c r="E13" s="169"/>
      <c r="F13" s="169"/>
      <c r="G13" s="169"/>
      <c r="H13" s="169"/>
      <c r="I13" s="94"/>
    </row>
    <row r="14" spans="1:9" s="54" customFormat="1" ht="24" customHeight="1" x14ac:dyDescent="0.3">
      <c r="A14" s="56" t="s">
        <v>66</v>
      </c>
      <c r="B14" s="132"/>
      <c r="C14" s="65" t="s">
        <v>85</v>
      </c>
      <c r="D14" s="145"/>
      <c r="E14" s="170"/>
      <c r="F14" s="170"/>
      <c r="G14" s="170"/>
      <c r="H14" s="170"/>
      <c r="I14" s="94"/>
    </row>
    <row r="16" spans="1:9" ht="33" x14ac:dyDescent="0.25">
      <c r="A16" s="41" t="s">
        <v>0</v>
      </c>
      <c r="B16" s="33" t="s">
        <v>1</v>
      </c>
      <c r="C16" s="33" t="s">
        <v>2</v>
      </c>
      <c r="D16" s="146" t="s">
        <v>3</v>
      </c>
      <c r="E16" s="33" t="s">
        <v>4</v>
      </c>
      <c r="F16" s="23" t="s">
        <v>5</v>
      </c>
      <c r="G16" s="92" t="s">
        <v>12</v>
      </c>
      <c r="H16" s="99" t="s">
        <v>40</v>
      </c>
      <c r="I16" s="98" t="s">
        <v>206</v>
      </c>
    </row>
    <row r="17" spans="1:9" ht="26.25" customHeight="1" x14ac:dyDescent="0.25">
      <c r="A17" s="91"/>
      <c r="B17" s="88"/>
      <c r="C17" s="91" t="s">
        <v>21</v>
      </c>
      <c r="D17" s="147"/>
      <c r="E17" s="88"/>
      <c r="F17" s="89"/>
      <c r="G17" s="90"/>
      <c r="H17" s="100"/>
      <c r="I17" s="97">
        <f t="shared" ref="I17:I80" si="0">G17*H17</f>
        <v>0</v>
      </c>
    </row>
    <row r="18" spans="1:9" s="121" customFormat="1" ht="60" x14ac:dyDescent="0.25">
      <c r="A18" s="116">
        <f>IF(F18&lt;&gt;"",COUNTA($F$18:F18),"")</f>
        <v>1</v>
      </c>
      <c r="B18" s="140">
        <v>0</v>
      </c>
      <c r="C18" s="130" t="s">
        <v>207</v>
      </c>
      <c r="D18" s="118" t="s">
        <v>208</v>
      </c>
      <c r="E18" s="116">
        <v>100</v>
      </c>
      <c r="F18" s="119" t="s">
        <v>209</v>
      </c>
      <c r="G18" s="136">
        <v>0</v>
      </c>
      <c r="H18" s="120"/>
      <c r="I18" s="97">
        <f t="shared" si="0"/>
        <v>0</v>
      </c>
    </row>
    <row r="19" spans="1:9" s="121" customFormat="1" ht="90" x14ac:dyDescent="0.25">
      <c r="A19" s="116">
        <f>IF(F19&lt;&gt;"",COUNTA($F$18:F19),"")</f>
        <v>2</v>
      </c>
      <c r="B19" s="140">
        <v>0</v>
      </c>
      <c r="C19" s="130" t="s">
        <v>210</v>
      </c>
      <c r="D19" s="118" t="s">
        <v>211</v>
      </c>
      <c r="E19" s="116"/>
      <c r="F19" s="122" t="s">
        <v>7</v>
      </c>
      <c r="G19" s="136">
        <v>0</v>
      </c>
      <c r="H19" s="120"/>
      <c r="I19" s="97">
        <f t="shared" si="0"/>
        <v>0</v>
      </c>
    </row>
    <row r="20" spans="1:9" s="121" customFormat="1" ht="90" x14ac:dyDescent="0.25">
      <c r="A20" s="116">
        <f>IF(F20&lt;&gt;"",COUNTA($F$18:F20),"")</f>
        <v>3</v>
      </c>
      <c r="B20" s="140">
        <v>0</v>
      </c>
      <c r="C20" s="130" t="s">
        <v>212</v>
      </c>
      <c r="D20" s="118" t="s">
        <v>211</v>
      </c>
      <c r="E20" s="116"/>
      <c r="F20" s="122" t="s">
        <v>7</v>
      </c>
      <c r="G20" s="136">
        <v>0</v>
      </c>
      <c r="H20" s="120"/>
      <c r="I20" s="97">
        <f t="shared" si="0"/>
        <v>0</v>
      </c>
    </row>
    <row r="21" spans="1:9" s="77" customFormat="1" ht="63" customHeight="1" x14ac:dyDescent="0.25">
      <c r="A21" s="116">
        <f>IF(F21&lt;&gt;"",COUNTA($F$18:F21),"")</f>
        <v>4</v>
      </c>
      <c r="B21" s="140" t="s">
        <v>216</v>
      </c>
      <c r="C21" s="130" t="s">
        <v>217</v>
      </c>
      <c r="D21" s="74" t="s">
        <v>218</v>
      </c>
      <c r="E21" s="75">
        <v>128</v>
      </c>
      <c r="F21" s="122" t="s">
        <v>7</v>
      </c>
      <c r="G21" s="103">
        <v>75000</v>
      </c>
      <c r="H21" s="127"/>
      <c r="I21" s="97">
        <f t="shared" si="0"/>
        <v>0</v>
      </c>
    </row>
    <row r="22" spans="1:9" s="73" customFormat="1" ht="47.25" x14ac:dyDescent="0.25">
      <c r="A22" s="116">
        <f>IF(F22&lt;&gt;"",COUNTA($F$18:F22),"")</f>
        <v>5</v>
      </c>
      <c r="B22" s="140" t="s">
        <v>219</v>
      </c>
      <c r="C22" s="130" t="s">
        <v>220</v>
      </c>
      <c r="D22" s="128" t="s">
        <v>221</v>
      </c>
      <c r="E22" s="117">
        <v>64</v>
      </c>
      <c r="F22" s="75" t="s">
        <v>31</v>
      </c>
      <c r="G22" s="101">
        <v>35000</v>
      </c>
      <c r="H22" s="129"/>
      <c r="I22" s="97">
        <f t="shared" si="0"/>
        <v>0</v>
      </c>
    </row>
    <row r="23" spans="1:9" s="73" customFormat="1" ht="58.5" customHeight="1" x14ac:dyDescent="0.25">
      <c r="A23" s="116">
        <f>IF(F23&lt;&gt;"",COUNTA($F$18:F23),"")</f>
        <v>6</v>
      </c>
      <c r="B23" s="140" t="s">
        <v>160</v>
      </c>
      <c r="C23" s="28" t="s">
        <v>161</v>
      </c>
      <c r="D23" s="74" t="s">
        <v>162</v>
      </c>
      <c r="E23" s="6">
        <v>80</v>
      </c>
      <c r="F23" s="30" t="s">
        <v>7</v>
      </c>
      <c r="G23" s="80">
        <v>50000</v>
      </c>
      <c r="H23" s="103"/>
      <c r="I23" s="97">
        <f t="shared" si="0"/>
        <v>0</v>
      </c>
    </row>
    <row r="24" spans="1:9" s="77" customFormat="1" ht="63" x14ac:dyDescent="0.25">
      <c r="A24" s="116">
        <f>IF(F24&lt;&gt;"",COUNTA($F$18:F24),"")</f>
        <v>7</v>
      </c>
      <c r="B24" s="140" t="s">
        <v>237</v>
      </c>
      <c r="C24" s="28" t="s">
        <v>163</v>
      </c>
      <c r="D24" s="74" t="s">
        <v>164</v>
      </c>
      <c r="E24" s="6">
        <v>52</v>
      </c>
      <c r="F24" s="30" t="s">
        <v>7</v>
      </c>
      <c r="G24" s="80">
        <v>36000</v>
      </c>
      <c r="H24" s="103"/>
      <c r="I24" s="97">
        <f t="shared" si="0"/>
        <v>0</v>
      </c>
    </row>
    <row r="25" spans="1:9" s="73" customFormat="1" ht="57" customHeight="1" x14ac:dyDescent="0.25">
      <c r="A25" s="116">
        <f>IF(F25&lt;&gt;"",COUNTA($F$18:F25),"")</f>
        <v>8</v>
      </c>
      <c r="B25" s="140" t="s">
        <v>68</v>
      </c>
      <c r="C25" s="12" t="s">
        <v>52</v>
      </c>
      <c r="D25" s="128" t="s">
        <v>53</v>
      </c>
      <c r="E25" s="27">
        <v>96</v>
      </c>
      <c r="F25" s="30" t="s">
        <v>7</v>
      </c>
      <c r="G25" s="79">
        <v>68000</v>
      </c>
      <c r="H25" s="101"/>
      <c r="I25" s="97">
        <f t="shared" si="0"/>
        <v>0</v>
      </c>
    </row>
    <row r="26" spans="1:9" s="73" customFormat="1" ht="42" customHeight="1" x14ac:dyDescent="0.25">
      <c r="A26" s="116">
        <f>IF(F26&lt;&gt;"",COUNTA($F$18:F26),"")</f>
        <v>9</v>
      </c>
      <c r="B26" s="140" t="s">
        <v>168</v>
      </c>
      <c r="C26" s="12" t="s">
        <v>169</v>
      </c>
      <c r="D26" s="72" t="s">
        <v>170</v>
      </c>
      <c r="E26" s="6">
        <v>80</v>
      </c>
      <c r="F26" s="30" t="s">
        <v>7</v>
      </c>
      <c r="G26" s="80">
        <v>50000</v>
      </c>
      <c r="H26" s="103"/>
      <c r="I26" s="97">
        <f t="shared" si="0"/>
        <v>0</v>
      </c>
    </row>
    <row r="27" spans="1:9" s="73" customFormat="1" ht="75" customHeight="1" x14ac:dyDescent="0.25">
      <c r="A27" s="116">
        <f>IF(F27&lt;&gt;"",COUNTA($F$18:F27),"")</f>
        <v>10</v>
      </c>
      <c r="B27" s="140" t="s">
        <v>238</v>
      </c>
      <c r="C27" s="28" t="s">
        <v>171</v>
      </c>
      <c r="D27" s="74" t="s">
        <v>172</v>
      </c>
      <c r="E27" s="6">
        <v>124</v>
      </c>
      <c r="F27" s="30" t="s">
        <v>7</v>
      </c>
      <c r="G27" s="80">
        <v>75000</v>
      </c>
      <c r="H27" s="103"/>
      <c r="I27" s="97">
        <f t="shared" si="0"/>
        <v>0</v>
      </c>
    </row>
    <row r="28" spans="1:9" s="73" customFormat="1" ht="45" x14ac:dyDescent="0.25">
      <c r="A28" s="116">
        <f>IF(F28&lt;&gt;"",COUNTA($F$18:F28),"")</f>
        <v>11</v>
      </c>
      <c r="B28" s="140" t="s">
        <v>239</v>
      </c>
      <c r="C28" s="9" t="s">
        <v>173</v>
      </c>
      <c r="D28" s="123" t="s">
        <v>174</v>
      </c>
      <c r="E28" s="13">
        <v>136</v>
      </c>
      <c r="F28" s="30" t="s">
        <v>7</v>
      </c>
      <c r="G28" s="80">
        <v>68000</v>
      </c>
      <c r="H28" s="103"/>
      <c r="I28" s="97">
        <f t="shared" si="0"/>
        <v>0</v>
      </c>
    </row>
    <row r="29" spans="1:9" s="73" customFormat="1" ht="47.25" x14ac:dyDescent="0.25">
      <c r="A29" s="116">
        <f>IF(F29&lt;&gt;"",COUNTA($F$18:F29),"")</f>
        <v>12</v>
      </c>
      <c r="B29" s="140" t="s">
        <v>240</v>
      </c>
      <c r="C29" s="9" t="s">
        <v>175</v>
      </c>
      <c r="D29" s="123" t="s">
        <v>174</v>
      </c>
      <c r="E29" s="13">
        <v>64</v>
      </c>
      <c r="F29" s="30" t="s">
        <v>7</v>
      </c>
      <c r="G29" s="80">
        <v>44000</v>
      </c>
      <c r="H29" s="103"/>
      <c r="I29" s="97">
        <f t="shared" si="0"/>
        <v>0</v>
      </c>
    </row>
    <row r="30" spans="1:9" s="73" customFormat="1" ht="31.5" x14ac:dyDescent="0.25">
      <c r="A30" s="116">
        <f>IF(F30&lt;&gt;"",COUNTA($F$18:F30),"")</f>
        <v>13</v>
      </c>
      <c r="B30" s="140" t="s">
        <v>176</v>
      </c>
      <c r="C30" s="10" t="s">
        <v>177</v>
      </c>
      <c r="D30" s="124" t="s">
        <v>178</v>
      </c>
      <c r="E30" s="7">
        <v>76</v>
      </c>
      <c r="F30" s="30" t="s">
        <v>7</v>
      </c>
      <c r="G30" s="80">
        <v>47000</v>
      </c>
      <c r="H30" s="102"/>
      <c r="I30" s="97">
        <f t="shared" si="0"/>
        <v>0</v>
      </c>
    </row>
    <row r="31" spans="1:9" s="73" customFormat="1" ht="31.5" x14ac:dyDescent="0.25">
      <c r="A31" s="116">
        <f>IF(F31&lt;&gt;"",COUNTA($F$18:F31),"")</f>
        <v>14</v>
      </c>
      <c r="B31" s="140" t="s">
        <v>179</v>
      </c>
      <c r="C31" s="10" t="s">
        <v>180</v>
      </c>
      <c r="D31" s="124" t="s">
        <v>178</v>
      </c>
      <c r="E31" s="13">
        <v>80</v>
      </c>
      <c r="F31" s="30" t="s">
        <v>7</v>
      </c>
      <c r="G31" s="80">
        <v>50000</v>
      </c>
      <c r="H31" s="102"/>
      <c r="I31" s="97">
        <f t="shared" si="0"/>
        <v>0</v>
      </c>
    </row>
    <row r="32" spans="1:9" s="73" customFormat="1" ht="31.5" x14ac:dyDescent="0.25">
      <c r="A32" s="116">
        <f>IF(F32&lt;&gt;"",COUNTA($F$18:F32),"")</f>
        <v>15</v>
      </c>
      <c r="B32" s="140" t="s">
        <v>181</v>
      </c>
      <c r="C32" s="10" t="s">
        <v>182</v>
      </c>
      <c r="D32" s="124" t="s">
        <v>178</v>
      </c>
      <c r="E32" s="7">
        <v>80</v>
      </c>
      <c r="F32" s="30" t="s">
        <v>7</v>
      </c>
      <c r="G32" s="80">
        <v>50000</v>
      </c>
      <c r="H32" s="102"/>
      <c r="I32" s="97">
        <f t="shared" si="0"/>
        <v>0</v>
      </c>
    </row>
    <row r="33" spans="1:228" s="63" customFormat="1" ht="47.25" x14ac:dyDescent="0.25">
      <c r="A33" s="116">
        <f>IF(F33&lt;&gt;"",COUNTA($F$18:F33),"")</f>
        <v>16</v>
      </c>
      <c r="B33" s="140" t="s">
        <v>117</v>
      </c>
      <c r="C33" s="62" t="s">
        <v>76</v>
      </c>
      <c r="D33" s="64" t="s">
        <v>77</v>
      </c>
      <c r="E33" s="71">
        <v>48</v>
      </c>
      <c r="F33" s="71" t="s">
        <v>7</v>
      </c>
      <c r="G33" s="78">
        <v>38000</v>
      </c>
      <c r="H33" s="102"/>
      <c r="I33" s="97">
        <f t="shared" si="0"/>
        <v>0</v>
      </c>
    </row>
    <row r="34" spans="1:228" s="43" customFormat="1" ht="45" x14ac:dyDescent="0.25">
      <c r="A34" s="116">
        <f>IF(F34&lt;&gt;"",COUNTA($F$18:F34),"")</f>
        <v>17</v>
      </c>
      <c r="B34" s="140" t="s">
        <v>58</v>
      </c>
      <c r="C34" s="45" t="s">
        <v>59</v>
      </c>
      <c r="D34" s="141" t="s">
        <v>60</v>
      </c>
      <c r="E34" s="46">
        <v>56</v>
      </c>
      <c r="F34" s="47" t="s">
        <v>7</v>
      </c>
      <c r="G34" s="81">
        <v>40000</v>
      </c>
      <c r="H34" s="24"/>
      <c r="I34" s="97">
        <f t="shared" si="0"/>
        <v>0</v>
      </c>
    </row>
    <row r="35" spans="1:228" s="22" customFormat="1" ht="33" customHeight="1" x14ac:dyDescent="0.25">
      <c r="A35" s="116" t="str">
        <f>IF(F35&lt;&gt;"",COUNTA($F$18:F35),"")</f>
        <v/>
      </c>
      <c r="B35" s="136">
        <v>0</v>
      </c>
      <c r="C35" s="88" t="s">
        <v>46</v>
      </c>
      <c r="D35" s="148"/>
      <c r="E35" s="88"/>
      <c r="F35" s="89"/>
      <c r="G35" s="87">
        <v>0</v>
      </c>
      <c r="H35" s="106"/>
      <c r="I35" s="97">
        <f t="shared" si="0"/>
        <v>0</v>
      </c>
    </row>
    <row r="36" spans="1:228" s="22" customFormat="1" ht="33.75" customHeight="1" x14ac:dyDescent="0.25">
      <c r="A36" s="116" t="str">
        <f>IF(F36&lt;&gt;"",COUNTA($F$18:F36),"")</f>
        <v/>
      </c>
      <c r="B36" s="136">
        <v>0</v>
      </c>
      <c r="C36" s="8" t="s">
        <v>252</v>
      </c>
      <c r="D36" s="146"/>
      <c r="E36" s="8"/>
      <c r="F36" s="34"/>
      <c r="G36" s="78">
        <v>0</v>
      </c>
      <c r="H36" s="107"/>
      <c r="I36" s="97">
        <f t="shared" si="0"/>
        <v>0</v>
      </c>
    </row>
    <row r="37" spans="1:228" s="5" customFormat="1" ht="33.75" customHeight="1" x14ac:dyDescent="0.25">
      <c r="A37" s="116">
        <f>IF(F37&lt;&gt;"",COUNTA($F$18:F37),"")</f>
        <v>18</v>
      </c>
      <c r="B37" s="140" t="s">
        <v>118</v>
      </c>
      <c r="C37" s="9" t="s">
        <v>90</v>
      </c>
      <c r="D37" s="124" t="s">
        <v>6</v>
      </c>
      <c r="E37" s="7">
        <v>20</v>
      </c>
      <c r="F37" s="6" t="s">
        <v>7</v>
      </c>
      <c r="G37" s="159">
        <v>10000</v>
      </c>
      <c r="H37" s="108"/>
      <c r="I37" s="97">
        <f t="shared" si="0"/>
        <v>0</v>
      </c>
    </row>
    <row r="38" spans="1:228" s="5" customFormat="1" ht="33.75" customHeight="1" x14ac:dyDescent="0.25">
      <c r="A38" s="116">
        <f>IF(F38&lt;&gt;"",COUNTA($F$18:F38),"")</f>
        <v>19</v>
      </c>
      <c r="B38" s="140" t="s">
        <v>241</v>
      </c>
      <c r="C38" s="130" t="s">
        <v>229</v>
      </c>
      <c r="D38" s="123" t="s">
        <v>232</v>
      </c>
      <c r="E38" s="6">
        <v>24</v>
      </c>
      <c r="F38" s="6" t="s">
        <v>8</v>
      </c>
      <c r="G38" s="159">
        <v>10000</v>
      </c>
      <c r="H38" s="108"/>
      <c r="I38" s="97">
        <f t="shared" si="0"/>
        <v>0</v>
      </c>
    </row>
    <row r="39" spans="1:228" s="5" customFormat="1" ht="33.75" customHeight="1" x14ac:dyDescent="0.25">
      <c r="A39" s="116" t="str">
        <f>IF(F39&lt;&gt;"",COUNTA($F$18:F39),"")</f>
        <v/>
      </c>
      <c r="B39" s="136">
        <v>0</v>
      </c>
      <c r="C39" s="35" t="s">
        <v>41</v>
      </c>
      <c r="D39" s="124"/>
      <c r="E39" s="7"/>
      <c r="F39" s="6"/>
      <c r="G39" s="159">
        <v>0</v>
      </c>
      <c r="H39" s="108"/>
      <c r="I39" s="97">
        <f t="shared" si="0"/>
        <v>0</v>
      </c>
    </row>
    <row r="40" spans="1:228" s="73" customFormat="1" ht="31.5" x14ac:dyDescent="0.25">
      <c r="A40" s="116">
        <f>IF(F40&lt;&gt;"",COUNTA($F$18:F40),"")</f>
        <v>20</v>
      </c>
      <c r="B40" s="140" t="s">
        <v>165</v>
      </c>
      <c r="C40" s="9" t="s">
        <v>166</v>
      </c>
      <c r="D40" s="124" t="s">
        <v>167</v>
      </c>
      <c r="E40" s="75">
        <v>16</v>
      </c>
      <c r="F40" s="13" t="s">
        <v>7</v>
      </c>
      <c r="G40" s="159">
        <v>11000</v>
      </c>
      <c r="H40" s="103"/>
      <c r="I40" s="97">
        <f t="shared" si="0"/>
        <v>0</v>
      </c>
    </row>
    <row r="41" spans="1:228" s="5" customFormat="1" ht="33.75" customHeight="1" x14ac:dyDescent="0.25">
      <c r="A41" s="116">
        <f>IF(F41&lt;&gt;"",COUNTA($F$18:F41),"")</f>
        <v>21</v>
      </c>
      <c r="B41" s="140" t="s">
        <v>119</v>
      </c>
      <c r="C41" s="10" t="s">
        <v>97</v>
      </c>
      <c r="D41" s="141" t="s">
        <v>42</v>
      </c>
      <c r="E41" s="46">
        <v>16</v>
      </c>
      <c r="F41" s="47" t="s">
        <v>7</v>
      </c>
      <c r="G41" s="159">
        <v>9000</v>
      </c>
      <c r="H41" s="108"/>
      <c r="I41" s="97">
        <f t="shared" si="0"/>
        <v>0</v>
      </c>
    </row>
    <row r="42" spans="1:228" s="121" customFormat="1" ht="31.5" x14ac:dyDescent="0.25">
      <c r="A42" s="116">
        <f>IF(F42&lt;&gt;"",COUNTA($F$18:F42),"")</f>
        <v>22</v>
      </c>
      <c r="B42" s="13" t="s">
        <v>245</v>
      </c>
      <c r="C42" s="157" t="s">
        <v>246</v>
      </c>
      <c r="D42" s="135" t="s">
        <v>247</v>
      </c>
      <c r="E42" s="119">
        <v>20</v>
      </c>
      <c r="F42" s="119" t="s">
        <v>10</v>
      </c>
      <c r="G42" s="80">
        <v>21000</v>
      </c>
      <c r="H42" s="120"/>
      <c r="I42" s="97">
        <f t="shared" si="0"/>
        <v>0</v>
      </c>
      <c r="J42" s="156"/>
      <c r="K42" s="158"/>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row>
    <row r="43" spans="1:228" s="22" customFormat="1" ht="33" customHeight="1" x14ac:dyDescent="0.25">
      <c r="A43" s="116" t="str">
        <f>IF(F43&lt;&gt;"",COUNTA($F$18:F43),"")</f>
        <v/>
      </c>
      <c r="B43" s="136">
        <v>0</v>
      </c>
      <c r="C43" s="88" t="s">
        <v>15</v>
      </c>
      <c r="D43" s="148"/>
      <c r="E43" s="88"/>
      <c r="F43" s="89"/>
      <c r="G43" s="160">
        <v>0</v>
      </c>
      <c r="H43" s="106"/>
      <c r="I43" s="97">
        <f t="shared" si="0"/>
        <v>0</v>
      </c>
    </row>
    <row r="44" spans="1:228" s="22" customFormat="1" ht="33" customHeight="1" x14ac:dyDescent="0.25">
      <c r="A44" s="116" t="str">
        <f>IF(F44&lt;&gt;"",COUNTA($F$18:F44),"")</f>
        <v/>
      </c>
      <c r="B44" s="136">
        <v>0</v>
      </c>
      <c r="C44" s="33" t="s">
        <v>54</v>
      </c>
      <c r="D44" s="146"/>
      <c r="E44" s="33"/>
      <c r="F44" s="23"/>
      <c r="G44" s="159">
        <v>0</v>
      </c>
      <c r="H44" s="109"/>
      <c r="I44" s="97">
        <f t="shared" si="0"/>
        <v>0</v>
      </c>
    </row>
    <row r="45" spans="1:228" s="5" customFormat="1" ht="33" customHeight="1" x14ac:dyDescent="0.25">
      <c r="A45" s="116">
        <f>IF(F45&lt;&gt;"",COUNTA($F$18:F45),"")</f>
        <v>23</v>
      </c>
      <c r="B45" s="140" t="s">
        <v>120</v>
      </c>
      <c r="C45" s="9" t="s">
        <v>91</v>
      </c>
      <c r="D45" s="124" t="s">
        <v>6</v>
      </c>
      <c r="E45" s="7">
        <v>20</v>
      </c>
      <c r="F45" s="6" t="s">
        <v>7</v>
      </c>
      <c r="G45" s="159">
        <v>10000</v>
      </c>
      <c r="H45" s="108"/>
      <c r="I45" s="97">
        <f t="shared" si="0"/>
        <v>0</v>
      </c>
    </row>
    <row r="46" spans="1:228" s="5" customFormat="1" ht="33" customHeight="1" x14ac:dyDescent="0.25">
      <c r="A46" s="116">
        <f>IF(F46&lt;&gt;"",COUNTA($F$18:F46),"")</f>
        <v>24</v>
      </c>
      <c r="B46" s="140" t="s">
        <v>121</v>
      </c>
      <c r="C46" s="9" t="s">
        <v>87</v>
      </c>
      <c r="D46" s="124" t="s">
        <v>6</v>
      </c>
      <c r="E46" s="7">
        <v>32</v>
      </c>
      <c r="F46" s="6" t="s">
        <v>7</v>
      </c>
      <c r="G46" s="159">
        <v>13000</v>
      </c>
      <c r="H46" s="108"/>
      <c r="I46" s="97">
        <f t="shared" si="0"/>
        <v>0</v>
      </c>
    </row>
    <row r="47" spans="1:228" s="5" customFormat="1" ht="33" customHeight="1" x14ac:dyDescent="0.25">
      <c r="A47" s="116">
        <f>IF(F47&lt;&gt;"",COUNTA($F$18:F47),"")</f>
        <v>25</v>
      </c>
      <c r="B47" s="140" t="s">
        <v>201</v>
      </c>
      <c r="C47" s="9" t="s">
        <v>94</v>
      </c>
      <c r="D47" s="124" t="s">
        <v>9</v>
      </c>
      <c r="E47" s="7">
        <v>16</v>
      </c>
      <c r="F47" s="6" t="s">
        <v>10</v>
      </c>
      <c r="G47" s="159">
        <v>19500</v>
      </c>
      <c r="H47" s="108"/>
      <c r="I47" s="97">
        <f t="shared" si="0"/>
        <v>0</v>
      </c>
    </row>
    <row r="48" spans="1:228" s="5" customFormat="1" ht="33" customHeight="1" x14ac:dyDescent="0.25">
      <c r="A48" s="116">
        <f>IF(F48&lt;&gt;"",COUNTA($F$18:F48),"")</f>
        <v>26</v>
      </c>
      <c r="B48" s="137" t="s">
        <v>249</v>
      </c>
      <c r="C48" s="130" t="s">
        <v>230</v>
      </c>
      <c r="D48" s="135" t="s">
        <v>231</v>
      </c>
      <c r="E48" s="6">
        <v>20</v>
      </c>
      <c r="F48" s="6" t="s">
        <v>8</v>
      </c>
      <c r="G48" s="107">
        <v>8500</v>
      </c>
      <c r="H48" s="108"/>
      <c r="I48" s="97">
        <f t="shared" si="0"/>
        <v>0</v>
      </c>
    </row>
    <row r="49" spans="1:9" s="5" customFormat="1" ht="33" customHeight="1" x14ac:dyDescent="0.25">
      <c r="A49" s="116" t="str">
        <f>IF(F49&lt;&gt;"",COUNTA($F$18:F49),"")</f>
        <v/>
      </c>
      <c r="B49" s="136">
        <v>0</v>
      </c>
      <c r="C49" s="42" t="s">
        <v>41</v>
      </c>
      <c r="D49" s="124"/>
      <c r="E49" s="36"/>
      <c r="F49" s="36"/>
      <c r="G49" s="159">
        <v>0</v>
      </c>
      <c r="H49" s="110"/>
      <c r="I49" s="97">
        <f t="shared" si="0"/>
        <v>0</v>
      </c>
    </row>
    <row r="50" spans="1:9" s="5" customFormat="1" ht="33" customHeight="1" x14ac:dyDescent="0.25">
      <c r="A50" s="116">
        <f>IF(F50&lt;&gt;"",COUNTA($F$18:F50),"")</f>
        <v>27</v>
      </c>
      <c r="B50" s="140" t="s">
        <v>125</v>
      </c>
      <c r="C50" s="10" t="s">
        <v>107</v>
      </c>
      <c r="D50" s="124" t="s">
        <v>6</v>
      </c>
      <c r="E50" s="7">
        <v>24</v>
      </c>
      <c r="F50" s="6" t="s">
        <v>7</v>
      </c>
      <c r="G50" s="159">
        <v>14000</v>
      </c>
      <c r="H50" s="108"/>
      <c r="I50" s="97">
        <f t="shared" si="0"/>
        <v>0</v>
      </c>
    </row>
    <row r="51" spans="1:9" s="5" customFormat="1" ht="33" customHeight="1" x14ac:dyDescent="0.25">
      <c r="A51" s="116">
        <f>IF(F51&lt;&gt;"",COUNTA($F$18:F51),"")</f>
        <v>28</v>
      </c>
      <c r="B51" s="140" t="s">
        <v>123</v>
      </c>
      <c r="C51" s="12" t="s">
        <v>101</v>
      </c>
      <c r="D51" s="149" t="s">
        <v>47</v>
      </c>
      <c r="E51" s="30">
        <v>32</v>
      </c>
      <c r="F51" s="30" t="s">
        <v>7</v>
      </c>
      <c r="G51" s="161">
        <v>15000</v>
      </c>
      <c r="H51" s="101"/>
      <c r="I51" s="97">
        <f t="shared" si="0"/>
        <v>0</v>
      </c>
    </row>
    <row r="52" spans="1:9" s="29" customFormat="1" ht="30" x14ac:dyDescent="0.25">
      <c r="A52" s="116">
        <f>IF(F52&lt;&gt;"",COUNTA($F$18:F52),"")</f>
        <v>29</v>
      </c>
      <c r="B52" s="140" t="s">
        <v>124</v>
      </c>
      <c r="C52" s="67" t="s">
        <v>104</v>
      </c>
      <c r="D52" s="150" t="s">
        <v>36</v>
      </c>
      <c r="E52" s="6">
        <v>32</v>
      </c>
      <c r="F52" s="6" t="s">
        <v>7</v>
      </c>
      <c r="G52" s="159">
        <v>18000</v>
      </c>
      <c r="H52" s="104"/>
      <c r="I52" s="97">
        <f t="shared" si="0"/>
        <v>0</v>
      </c>
    </row>
    <row r="53" spans="1:9" s="73" customFormat="1" ht="47.25" x14ac:dyDescent="0.25">
      <c r="A53" s="116">
        <f>IF(F53&lt;&gt;"",COUNTA($F$18:F53),"")</f>
        <v>30</v>
      </c>
      <c r="B53" s="140" t="s">
        <v>242</v>
      </c>
      <c r="C53" s="12" t="s">
        <v>156</v>
      </c>
      <c r="D53" s="74" t="s">
        <v>157</v>
      </c>
      <c r="E53" s="75">
        <v>20</v>
      </c>
      <c r="F53" s="30" t="s">
        <v>7</v>
      </c>
      <c r="G53" s="159">
        <v>12000</v>
      </c>
      <c r="H53" s="103"/>
      <c r="I53" s="97">
        <f t="shared" si="0"/>
        <v>0</v>
      </c>
    </row>
    <row r="54" spans="1:9" s="73" customFormat="1" ht="31.5" x14ac:dyDescent="0.25">
      <c r="A54" s="116">
        <f>IF(F54&lt;&gt;"",COUNTA($F$18:F54),"")</f>
        <v>31</v>
      </c>
      <c r="B54" s="140" t="s">
        <v>183</v>
      </c>
      <c r="C54" s="66" t="s">
        <v>184</v>
      </c>
      <c r="D54" s="74" t="s">
        <v>185</v>
      </c>
      <c r="E54" s="75">
        <v>24</v>
      </c>
      <c r="F54" s="30" t="s">
        <v>7</v>
      </c>
      <c r="G54" s="159">
        <v>14000</v>
      </c>
      <c r="H54" s="103"/>
      <c r="I54" s="97">
        <f t="shared" si="0"/>
        <v>0</v>
      </c>
    </row>
    <row r="55" spans="1:9" s="73" customFormat="1" ht="31.5" x14ac:dyDescent="0.25">
      <c r="A55" s="116">
        <f>IF(F55&lt;&gt;"",COUNTA($F$18:F55),"")</f>
        <v>32</v>
      </c>
      <c r="B55" s="140" t="s">
        <v>190</v>
      </c>
      <c r="C55" s="9" t="s">
        <v>191</v>
      </c>
      <c r="D55" s="123" t="s">
        <v>192</v>
      </c>
      <c r="E55" s="13">
        <v>28</v>
      </c>
      <c r="F55" s="30" t="s">
        <v>7</v>
      </c>
      <c r="G55" s="159">
        <v>14000</v>
      </c>
      <c r="H55" s="103"/>
      <c r="I55" s="97">
        <f t="shared" si="0"/>
        <v>0</v>
      </c>
    </row>
    <row r="56" spans="1:9" s="63" customFormat="1" ht="33" customHeight="1" x14ac:dyDescent="0.25">
      <c r="A56" s="116">
        <f>IF(F56&lt;&gt;"",COUNTA($F$18:F56),"")</f>
        <v>33</v>
      </c>
      <c r="B56" s="140" t="s">
        <v>122</v>
      </c>
      <c r="C56" s="59" t="s">
        <v>69</v>
      </c>
      <c r="D56" s="60" t="s">
        <v>70</v>
      </c>
      <c r="E56" s="61">
        <v>20</v>
      </c>
      <c r="F56" s="61" t="s">
        <v>7</v>
      </c>
      <c r="G56" s="159">
        <v>11000</v>
      </c>
      <c r="H56" s="102"/>
      <c r="I56" s="97">
        <f t="shared" si="0"/>
        <v>0</v>
      </c>
    </row>
    <row r="57" spans="1:9" ht="33" customHeight="1" x14ac:dyDescent="0.25">
      <c r="A57" s="116">
        <f>IF(F57&lt;&gt;"",COUNTA($F$18:F57),"")</f>
        <v>34</v>
      </c>
      <c r="B57" s="140" t="s">
        <v>126</v>
      </c>
      <c r="C57" s="12" t="s">
        <v>23</v>
      </c>
      <c r="D57" s="74" t="s">
        <v>24</v>
      </c>
      <c r="E57" s="13">
        <v>28</v>
      </c>
      <c r="F57" s="25" t="s">
        <v>25</v>
      </c>
      <c r="G57" s="159">
        <v>14000</v>
      </c>
      <c r="H57" s="111"/>
      <c r="I57" s="97">
        <f t="shared" si="0"/>
        <v>0</v>
      </c>
    </row>
    <row r="58" spans="1:9" ht="33" customHeight="1" x14ac:dyDescent="0.25">
      <c r="A58" s="116">
        <f>IF(F58&lt;&gt;"",COUNTA($F$18:F58),"")</f>
        <v>35</v>
      </c>
      <c r="B58" s="140" t="s">
        <v>127</v>
      </c>
      <c r="C58" s="10" t="s">
        <v>98</v>
      </c>
      <c r="D58" s="124" t="s">
        <v>6</v>
      </c>
      <c r="E58" s="7">
        <v>24</v>
      </c>
      <c r="F58" s="6" t="s">
        <v>7</v>
      </c>
      <c r="G58" s="159">
        <v>13000</v>
      </c>
      <c r="H58" s="108"/>
      <c r="I58" s="97">
        <f t="shared" si="0"/>
        <v>0</v>
      </c>
    </row>
    <row r="59" spans="1:9" ht="31.5" x14ac:dyDescent="0.25">
      <c r="A59" s="116">
        <f>IF(F59&lt;&gt;"",COUNTA($F$18:F59),"")</f>
        <v>36</v>
      </c>
      <c r="B59" s="140" t="s">
        <v>128</v>
      </c>
      <c r="C59" s="10" t="s">
        <v>110</v>
      </c>
      <c r="D59" s="123" t="s">
        <v>18</v>
      </c>
      <c r="E59" s="13">
        <v>32</v>
      </c>
      <c r="F59" s="6" t="s">
        <v>7</v>
      </c>
      <c r="G59" s="159">
        <v>18000</v>
      </c>
      <c r="H59" s="108"/>
      <c r="I59" s="97">
        <f t="shared" si="0"/>
        <v>0</v>
      </c>
    </row>
    <row r="60" spans="1:9" ht="31.5" x14ac:dyDescent="0.25">
      <c r="A60" s="116">
        <f>IF(F60&lt;&gt;"",COUNTA($F$18:F60),"")</f>
        <v>37</v>
      </c>
      <c r="B60" s="140" t="s">
        <v>129</v>
      </c>
      <c r="C60" s="12" t="s">
        <v>113</v>
      </c>
      <c r="D60" s="74" t="s">
        <v>28</v>
      </c>
      <c r="E60" s="25">
        <v>32</v>
      </c>
      <c r="F60" s="25" t="s">
        <v>25</v>
      </c>
      <c r="G60" s="159">
        <v>15000</v>
      </c>
      <c r="H60" s="105"/>
      <c r="I60" s="97">
        <f t="shared" si="0"/>
        <v>0</v>
      </c>
    </row>
    <row r="61" spans="1:9" s="29" customFormat="1" ht="33" customHeight="1" x14ac:dyDescent="0.25">
      <c r="A61" s="116">
        <f>IF(F61&lt;&gt;"",COUNTA($F$18:F61),"")</f>
        <v>38</v>
      </c>
      <c r="B61" s="140" t="s">
        <v>49</v>
      </c>
      <c r="C61" s="26" t="s">
        <v>32</v>
      </c>
      <c r="D61" s="150" t="s">
        <v>33</v>
      </c>
      <c r="E61" s="30">
        <v>32</v>
      </c>
      <c r="F61" s="6" t="s">
        <v>25</v>
      </c>
      <c r="G61" s="159">
        <v>18000</v>
      </c>
      <c r="H61" s="104"/>
      <c r="I61" s="97">
        <f t="shared" si="0"/>
        <v>0</v>
      </c>
    </row>
    <row r="62" spans="1:9" s="22" customFormat="1" ht="31.5" customHeight="1" x14ac:dyDescent="0.25">
      <c r="A62" s="116" t="str">
        <f>IF(F62&lt;&gt;"",COUNTA($F$18:F62),"")</f>
        <v/>
      </c>
      <c r="B62" s="136">
        <v>0</v>
      </c>
      <c r="C62" s="88" t="s">
        <v>16</v>
      </c>
      <c r="D62" s="148"/>
      <c r="E62" s="88"/>
      <c r="F62" s="89"/>
      <c r="G62" s="160">
        <v>0</v>
      </c>
      <c r="H62" s="106"/>
      <c r="I62" s="97">
        <f t="shared" si="0"/>
        <v>0</v>
      </c>
    </row>
    <row r="63" spans="1:9" s="22" customFormat="1" ht="31.5" customHeight="1" x14ac:dyDescent="0.25">
      <c r="A63" s="116" t="str">
        <f>IF(F63&lt;&gt;"",COUNTA($F$18:F63),"")</f>
        <v/>
      </c>
      <c r="B63" s="136">
        <v>0</v>
      </c>
      <c r="C63" s="33" t="s">
        <v>55</v>
      </c>
      <c r="D63" s="146"/>
      <c r="E63" s="33"/>
      <c r="F63" s="23"/>
      <c r="G63" s="159">
        <v>0</v>
      </c>
      <c r="H63" s="109"/>
      <c r="I63" s="97">
        <f t="shared" si="0"/>
        <v>0</v>
      </c>
    </row>
    <row r="64" spans="1:9" s="5" customFormat="1" ht="36.75" customHeight="1" x14ac:dyDescent="0.25">
      <c r="A64" s="116">
        <f>IF(F64&lt;&gt;"",COUNTA($F$18:F64),"")</f>
        <v>39</v>
      </c>
      <c r="B64" s="140" t="s">
        <v>130</v>
      </c>
      <c r="C64" s="9" t="s">
        <v>92</v>
      </c>
      <c r="D64" s="124" t="s">
        <v>6</v>
      </c>
      <c r="E64" s="37">
        <v>28</v>
      </c>
      <c r="F64" s="36" t="s">
        <v>7</v>
      </c>
      <c r="G64" s="159">
        <v>11000</v>
      </c>
      <c r="H64" s="110"/>
      <c r="I64" s="97">
        <f t="shared" si="0"/>
        <v>0</v>
      </c>
    </row>
    <row r="65" spans="1:9" s="5" customFormat="1" ht="36.75" customHeight="1" x14ac:dyDescent="0.25">
      <c r="A65" s="116">
        <f>IF(F65&lt;&gt;"",COUNTA($F$18:F65),"")</f>
        <v>40</v>
      </c>
      <c r="B65" s="140" t="s">
        <v>131</v>
      </c>
      <c r="C65" s="9" t="s">
        <v>88</v>
      </c>
      <c r="D65" s="124" t="s">
        <v>6</v>
      </c>
      <c r="E65" s="37">
        <v>32</v>
      </c>
      <c r="F65" s="36" t="s">
        <v>7</v>
      </c>
      <c r="G65" s="159">
        <v>13000</v>
      </c>
      <c r="H65" s="110"/>
      <c r="I65" s="97">
        <f t="shared" si="0"/>
        <v>0</v>
      </c>
    </row>
    <row r="66" spans="1:9" s="5" customFormat="1" ht="36.75" customHeight="1" x14ac:dyDescent="0.25">
      <c r="A66" s="116">
        <f>IF(F66&lt;&gt;"",COUNTA($F$18:F66),"")</f>
        <v>41</v>
      </c>
      <c r="B66" s="140" t="s">
        <v>202</v>
      </c>
      <c r="C66" s="9" t="s">
        <v>95</v>
      </c>
      <c r="D66" s="124" t="s">
        <v>9</v>
      </c>
      <c r="E66" s="37">
        <v>16</v>
      </c>
      <c r="F66" s="36" t="s">
        <v>10</v>
      </c>
      <c r="G66" s="159">
        <v>19500</v>
      </c>
      <c r="H66" s="110"/>
      <c r="I66" s="97">
        <f t="shared" si="0"/>
        <v>0</v>
      </c>
    </row>
    <row r="67" spans="1:9" s="5" customFormat="1" ht="36.75" customHeight="1" x14ac:dyDescent="0.25">
      <c r="A67" s="116">
        <f>IF(F67&lt;&gt;"",COUNTA($F$18:F67),"")</f>
        <v>42</v>
      </c>
      <c r="B67" s="25" t="s">
        <v>250</v>
      </c>
      <c r="C67" s="130" t="s">
        <v>233</v>
      </c>
      <c r="D67" s="124" t="s">
        <v>11</v>
      </c>
      <c r="E67" s="36">
        <v>24</v>
      </c>
      <c r="F67" s="36" t="s">
        <v>8</v>
      </c>
      <c r="G67" s="107">
        <v>10500</v>
      </c>
      <c r="H67" s="110"/>
      <c r="I67" s="97">
        <f t="shared" si="0"/>
        <v>0</v>
      </c>
    </row>
    <row r="68" spans="1:9" s="5" customFormat="1" ht="31.5" customHeight="1" x14ac:dyDescent="0.25">
      <c r="A68" s="116" t="str">
        <f>IF(F68&lt;&gt;"",COUNTA($F$18:F68),"")</f>
        <v/>
      </c>
      <c r="B68" s="136">
        <v>0</v>
      </c>
      <c r="C68" s="42" t="s">
        <v>41</v>
      </c>
      <c r="D68" s="124"/>
      <c r="E68" s="36"/>
      <c r="F68" s="36"/>
      <c r="G68" s="159">
        <v>0</v>
      </c>
      <c r="H68" s="110"/>
      <c r="I68" s="97">
        <f t="shared" si="0"/>
        <v>0</v>
      </c>
    </row>
    <row r="69" spans="1:9" s="5" customFormat="1" ht="31.5" x14ac:dyDescent="0.25">
      <c r="A69" s="116">
        <f>IF(F69&lt;&gt;"",COUNTA($F$18:F69),"")</f>
        <v>43</v>
      </c>
      <c r="B69" s="140" t="s">
        <v>135</v>
      </c>
      <c r="C69" s="10" t="s">
        <v>108</v>
      </c>
      <c r="D69" s="124" t="s">
        <v>6</v>
      </c>
      <c r="E69" s="37">
        <v>24</v>
      </c>
      <c r="F69" s="36" t="s">
        <v>7</v>
      </c>
      <c r="G69" s="159">
        <v>14000</v>
      </c>
      <c r="H69" s="110"/>
      <c r="I69" s="97">
        <f t="shared" si="0"/>
        <v>0</v>
      </c>
    </row>
    <row r="70" spans="1:9" s="5" customFormat="1" ht="31.5" x14ac:dyDescent="0.25">
      <c r="A70" s="116">
        <f>IF(F70&lt;&gt;"",COUNTA($F$18:F70),"")</f>
        <v>44</v>
      </c>
      <c r="B70" s="140" t="s">
        <v>133</v>
      </c>
      <c r="C70" s="12" t="s">
        <v>102</v>
      </c>
      <c r="D70" s="149" t="s">
        <v>47</v>
      </c>
      <c r="E70" s="30">
        <v>32</v>
      </c>
      <c r="F70" s="30" t="s">
        <v>7</v>
      </c>
      <c r="G70" s="161">
        <v>15000</v>
      </c>
      <c r="H70" s="110"/>
      <c r="I70" s="97">
        <f t="shared" si="0"/>
        <v>0</v>
      </c>
    </row>
    <row r="71" spans="1:9" s="29" customFormat="1" ht="30" x14ac:dyDescent="0.25">
      <c r="A71" s="116">
        <f>IF(F71&lt;&gt;"",COUNTA($F$18:F71),"")</f>
        <v>45</v>
      </c>
      <c r="B71" s="140" t="s">
        <v>134</v>
      </c>
      <c r="C71" s="67" t="s">
        <v>105</v>
      </c>
      <c r="D71" s="150" t="s">
        <v>36</v>
      </c>
      <c r="E71" s="36">
        <v>32</v>
      </c>
      <c r="F71" s="36" t="s">
        <v>7</v>
      </c>
      <c r="G71" s="159">
        <v>18000</v>
      </c>
      <c r="H71" s="112"/>
      <c r="I71" s="97">
        <f t="shared" si="0"/>
        <v>0</v>
      </c>
    </row>
    <row r="72" spans="1:9" s="73" customFormat="1" ht="47.25" x14ac:dyDescent="0.25">
      <c r="A72" s="116">
        <f>IF(F72&lt;&gt;"",COUNTA($F$18:F72),"")</f>
        <v>46</v>
      </c>
      <c r="B72" s="140" t="s">
        <v>243</v>
      </c>
      <c r="C72" s="12" t="s">
        <v>158</v>
      </c>
      <c r="D72" s="74" t="s">
        <v>157</v>
      </c>
      <c r="E72" s="75">
        <v>24</v>
      </c>
      <c r="F72" s="30" t="s">
        <v>7</v>
      </c>
      <c r="G72" s="159">
        <v>14000</v>
      </c>
      <c r="H72" s="103"/>
      <c r="I72" s="97">
        <f t="shared" si="0"/>
        <v>0</v>
      </c>
    </row>
    <row r="73" spans="1:9" s="73" customFormat="1" ht="31.5" x14ac:dyDescent="0.25">
      <c r="A73" s="116">
        <f>IF(F73&lt;&gt;"",COUNTA($F$18:F73),"")</f>
        <v>47</v>
      </c>
      <c r="B73" s="140" t="s">
        <v>186</v>
      </c>
      <c r="C73" s="66" t="s">
        <v>187</v>
      </c>
      <c r="D73" s="74" t="s">
        <v>185</v>
      </c>
      <c r="E73" s="75">
        <v>24</v>
      </c>
      <c r="F73" s="30" t="s">
        <v>7</v>
      </c>
      <c r="G73" s="159">
        <v>14000</v>
      </c>
      <c r="H73" s="103"/>
      <c r="I73" s="97">
        <f t="shared" si="0"/>
        <v>0</v>
      </c>
    </row>
    <row r="74" spans="1:9" s="73" customFormat="1" ht="31.5" x14ac:dyDescent="0.25">
      <c r="A74" s="116">
        <f>IF(F74&lt;&gt;"",COUNTA($F$18:F74),"")</f>
        <v>48</v>
      </c>
      <c r="B74" s="140" t="s">
        <v>193</v>
      </c>
      <c r="C74" s="9" t="s">
        <v>194</v>
      </c>
      <c r="D74" s="123" t="s">
        <v>192</v>
      </c>
      <c r="E74" s="13">
        <v>28</v>
      </c>
      <c r="F74" s="30" t="s">
        <v>7</v>
      </c>
      <c r="G74" s="159">
        <v>14000</v>
      </c>
      <c r="H74" s="103"/>
      <c r="I74" s="97">
        <f t="shared" si="0"/>
        <v>0</v>
      </c>
    </row>
    <row r="75" spans="1:9" s="63" customFormat="1" ht="31.5" customHeight="1" x14ac:dyDescent="0.25">
      <c r="A75" s="116">
        <f>IF(F75&lt;&gt;"",COUNTA($F$18:F75),"")</f>
        <v>49</v>
      </c>
      <c r="B75" s="140" t="s">
        <v>132</v>
      </c>
      <c r="C75" s="59" t="s">
        <v>71</v>
      </c>
      <c r="D75" s="60" t="s">
        <v>70</v>
      </c>
      <c r="E75" s="61">
        <v>20</v>
      </c>
      <c r="F75" s="61" t="s">
        <v>7</v>
      </c>
      <c r="G75" s="159">
        <v>11000</v>
      </c>
      <c r="H75" s="102"/>
      <c r="I75" s="97">
        <f t="shared" si="0"/>
        <v>0</v>
      </c>
    </row>
    <row r="76" spans="1:9" ht="31.5" x14ac:dyDescent="0.25">
      <c r="A76" s="116">
        <f>IF(F76&lt;&gt;"",COUNTA($F$18:F76),"")</f>
        <v>50</v>
      </c>
      <c r="B76" s="140" t="s">
        <v>136</v>
      </c>
      <c r="C76" s="12" t="s">
        <v>26</v>
      </c>
      <c r="D76" s="74" t="s">
        <v>24</v>
      </c>
      <c r="E76" s="39">
        <v>28</v>
      </c>
      <c r="F76" s="40" t="s">
        <v>25</v>
      </c>
      <c r="G76" s="159">
        <v>14000</v>
      </c>
      <c r="H76" s="113"/>
      <c r="I76" s="97">
        <f t="shared" si="0"/>
        <v>0</v>
      </c>
    </row>
    <row r="77" spans="1:9" ht="31.5" x14ac:dyDescent="0.25">
      <c r="A77" s="116">
        <f>IF(F77&lt;&gt;"",COUNTA($F$18:F77),"")</f>
        <v>51</v>
      </c>
      <c r="B77" s="140" t="s">
        <v>137</v>
      </c>
      <c r="C77" s="10" t="s">
        <v>99</v>
      </c>
      <c r="D77" s="124" t="s">
        <v>6</v>
      </c>
      <c r="E77" s="37">
        <v>24</v>
      </c>
      <c r="F77" s="36" t="s">
        <v>7</v>
      </c>
      <c r="G77" s="159">
        <v>13000</v>
      </c>
      <c r="H77" s="110"/>
      <c r="I77" s="97">
        <f t="shared" si="0"/>
        <v>0</v>
      </c>
    </row>
    <row r="78" spans="1:9" ht="31.5" x14ac:dyDescent="0.25">
      <c r="A78" s="116">
        <f>IF(F78&lt;&gt;"",COUNTA($F$18:F78),"")</f>
        <v>52</v>
      </c>
      <c r="B78" s="140" t="s">
        <v>138</v>
      </c>
      <c r="C78" s="10" t="s">
        <v>111</v>
      </c>
      <c r="D78" s="74" t="s">
        <v>18</v>
      </c>
      <c r="E78" s="39">
        <v>32</v>
      </c>
      <c r="F78" s="36" t="s">
        <v>7</v>
      </c>
      <c r="G78" s="159">
        <v>18000</v>
      </c>
      <c r="H78" s="110"/>
      <c r="I78" s="97">
        <f t="shared" si="0"/>
        <v>0</v>
      </c>
    </row>
    <row r="79" spans="1:9" ht="31.5" x14ac:dyDescent="0.25">
      <c r="A79" s="116">
        <f>IF(F79&lt;&gt;"",COUNTA($F$18:F79),"")</f>
        <v>53</v>
      </c>
      <c r="B79" s="140" t="s">
        <v>139</v>
      </c>
      <c r="C79" s="12" t="s">
        <v>114</v>
      </c>
      <c r="D79" s="74" t="s">
        <v>28</v>
      </c>
      <c r="E79" s="40">
        <v>32</v>
      </c>
      <c r="F79" s="40" t="s">
        <v>25</v>
      </c>
      <c r="G79" s="159">
        <v>15000</v>
      </c>
      <c r="H79" s="114"/>
      <c r="I79" s="97">
        <f t="shared" si="0"/>
        <v>0</v>
      </c>
    </row>
    <row r="80" spans="1:9" s="29" customFormat="1" ht="31.5" x14ac:dyDescent="0.25">
      <c r="A80" s="116">
        <f>IF(F80&lt;&gt;"",COUNTA($F$18:F80),"")</f>
        <v>54</v>
      </c>
      <c r="B80" s="140" t="s">
        <v>50</v>
      </c>
      <c r="C80" s="26" t="s">
        <v>34</v>
      </c>
      <c r="D80" s="150" t="s">
        <v>33</v>
      </c>
      <c r="E80" s="38">
        <v>32</v>
      </c>
      <c r="F80" s="36" t="s">
        <v>25</v>
      </c>
      <c r="G80" s="159">
        <v>18000</v>
      </c>
      <c r="H80" s="112"/>
      <c r="I80" s="97">
        <f t="shared" si="0"/>
        <v>0</v>
      </c>
    </row>
    <row r="81" spans="1:9" s="22" customFormat="1" ht="33" customHeight="1" x14ac:dyDescent="0.25">
      <c r="A81" s="116" t="str">
        <f>IF(F81&lt;&gt;"",COUNTA($F$18:F81),"")</f>
        <v/>
      </c>
      <c r="B81" s="136">
        <v>0</v>
      </c>
      <c r="C81" s="88" t="s">
        <v>17</v>
      </c>
      <c r="D81" s="148"/>
      <c r="E81" s="88"/>
      <c r="F81" s="89"/>
      <c r="G81" s="87">
        <v>0</v>
      </c>
      <c r="H81" s="106"/>
      <c r="I81" s="97">
        <f t="shared" ref="I81:I116" si="1">G81*H81</f>
        <v>0</v>
      </c>
    </row>
    <row r="82" spans="1:9" s="22" customFormat="1" ht="33" customHeight="1" x14ac:dyDescent="0.25">
      <c r="A82" s="116" t="str">
        <f>IF(F82&lt;&gt;"",COUNTA($F$18:F82),"")</f>
        <v/>
      </c>
      <c r="B82" s="136">
        <v>0</v>
      </c>
      <c r="C82" s="33" t="s">
        <v>75</v>
      </c>
      <c r="D82" s="146"/>
      <c r="E82" s="33"/>
      <c r="F82" s="23"/>
      <c r="G82" s="78">
        <v>0</v>
      </c>
      <c r="H82" s="109"/>
      <c r="I82" s="97">
        <f t="shared" si="1"/>
        <v>0</v>
      </c>
    </row>
    <row r="83" spans="1:9" s="5" customFormat="1" ht="33" customHeight="1" x14ac:dyDescent="0.25">
      <c r="A83" s="116">
        <f>IF(F83&lt;&gt;"",COUNTA($F$18:F83),"")</f>
        <v>55</v>
      </c>
      <c r="B83" s="140" t="s">
        <v>140</v>
      </c>
      <c r="C83" s="9" t="s">
        <v>93</v>
      </c>
      <c r="D83" s="124" t="s">
        <v>6</v>
      </c>
      <c r="E83" s="37">
        <v>36</v>
      </c>
      <c r="F83" s="36" t="s">
        <v>7</v>
      </c>
      <c r="G83" s="78">
        <v>13500</v>
      </c>
      <c r="H83" s="110"/>
      <c r="I83" s="97">
        <f t="shared" si="1"/>
        <v>0</v>
      </c>
    </row>
    <row r="84" spans="1:9" s="5" customFormat="1" ht="33" customHeight="1" x14ac:dyDescent="0.25">
      <c r="A84" s="116">
        <f>IF(F84&lt;&gt;"",COUNTA($F$18:F84),"")</f>
        <v>56</v>
      </c>
      <c r="B84" s="140" t="s">
        <v>141</v>
      </c>
      <c r="C84" s="9" t="s">
        <v>89</v>
      </c>
      <c r="D84" s="124" t="s">
        <v>6</v>
      </c>
      <c r="E84" s="37">
        <v>32</v>
      </c>
      <c r="F84" s="36" t="s">
        <v>7</v>
      </c>
      <c r="G84" s="78">
        <v>13000</v>
      </c>
      <c r="H84" s="110"/>
      <c r="I84" s="97">
        <f t="shared" si="1"/>
        <v>0</v>
      </c>
    </row>
    <row r="85" spans="1:9" s="5" customFormat="1" ht="33" customHeight="1" x14ac:dyDescent="0.25">
      <c r="A85" s="116">
        <f>IF(F85&lt;&gt;"",COUNTA($F$18:F85),"")</f>
        <v>57</v>
      </c>
      <c r="B85" s="140" t="s">
        <v>203</v>
      </c>
      <c r="C85" s="9" t="s">
        <v>96</v>
      </c>
      <c r="D85" s="124" t="s">
        <v>9</v>
      </c>
      <c r="E85" s="36">
        <v>16</v>
      </c>
      <c r="F85" s="36" t="s">
        <v>10</v>
      </c>
      <c r="G85" s="78">
        <v>19500</v>
      </c>
      <c r="H85" s="110"/>
      <c r="I85" s="97">
        <f t="shared" si="1"/>
        <v>0</v>
      </c>
    </row>
    <row r="86" spans="1:9" s="5" customFormat="1" ht="33" customHeight="1" x14ac:dyDescent="0.25">
      <c r="A86" s="116">
        <f>IF(F86&lt;&gt;"",COUNTA($F$18:F86),"")</f>
        <v>58</v>
      </c>
      <c r="B86" s="6" t="s">
        <v>251</v>
      </c>
      <c r="C86" s="130" t="s">
        <v>234</v>
      </c>
      <c r="D86" s="124" t="s">
        <v>11</v>
      </c>
      <c r="E86" s="36">
        <v>28</v>
      </c>
      <c r="F86" s="36" t="s">
        <v>8</v>
      </c>
      <c r="G86" s="155">
        <v>11500</v>
      </c>
      <c r="H86" s="110"/>
      <c r="I86" s="97">
        <f t="shared" si="1"/>
        <v>0</v>
      </c>
    </row>
    <row r="87" spans="1:9" ht="45" customHeight="1" x14ac:dyDescent="0.25">
      <c r="A87" s="116">
        <f>IF(F87&lt;&gt;"",COUNTA($F$18:F87),"")</f>
        <v>59</v>
      </c>
      <c r="B87" s="137" t="s">
        <v>38</v>
      </c>
      <c r="C87" s="67" t="s">
        <v>22</v>
      </c>
      <c r="D87" s="74" t="s">
        <v>13</v>
      </c>
      <c r="E87" s="39">
        <v>52</v>
      </c>
      <c r="F87" s="39" t="s">
        <v>14</v>
      </c>
      <c r="G87" s="78">
        <v>27000</v>
      </c>
      <c r="H87" s="110"/>
      <c r="I87" s="97">
        <f t="shared" si="1"/>
        <v>0</v>
      </c>
    </row>
    <row r="88" spans="1:9" s="63" customFormat="1" ht="34.5" customHeight="1" x14ac:dyDescent="0.25">
      <c r="A88" s="116">
        <f>IF(F88&lt;&gt;"",COUNTA($F$18:F88),"")</f>
        <v>60</v>
      </c>
      <c r="B88" s="140" t="s">
        <v>142</v>
      </c>
      <c r="C88" s="62" t="s">
        <v>73</v>
      </c>
      <c r="D88" s="64" t="s">
        <v>74</v>
      </c>
      <c r="E88" s="61">
        <v>24</v>
      </c>
      <c r="F88" s="61" t="s">
        <v>7</v>
      </c>
      <c r="G88" s="78">
        <v>15000</v>
      </c>
      <c r="H88" s="102"/>
      <c r="I88" s="97">
        <f t="shared" si="1"/>
        <v>0</v>
      </c>
    </row>
    <row r="89" spans="1:9" s="22" customFormat="1" ht="34.5" customHeight="1" x14ac:dyDescent="0.25">
      <c r="A89" s="116" t="str">
        <f>IF(F89&lt;&gt;"",COUNTA($F$18:F89),"")</f>
        <v/>
      </c>
      <c r="B89" s="136">
        <v>0</v>
      </c>
      <c r="C89" s="42" t="s">
        <v>41</v>
      </c>
      <c r="D89" s="74"/>
      <c r="E89" s="39"/>
      <c r="F89" s="39"/>
      <c r="G89" s="78">
        <v>0</v>
      </c>
      <c r="H89" s="110"/>
      <c r="I89" s="97">
        <f t="shared" si="1"/>
        <v>0</v>
      </c>
    </row>
    <row r="90" spans="1:9" s="63" customFormat="1" ht="34.5" customHeight="1" x14ac:dyDescent="0.25">
      <c r="A90" s="116">
        <f>IF(F90&lt;&gt;"",COUNTA($F$18:F90),"")</f>
        <v>61</v>
      </c>
      <c r="B90" s="138" t="s">
        <v>151</v>
      </c>
      <c r="C90" s="68" t="s">
        <v>204</v>
      </c>
      <c r="D90" s="151" t="s">
        <v>78</v>
      </c>
      <c r="E90" s="69">
        <v>32</v>
      </c>
      <c r="F90" s="83" t="s">
        <v>7</v>
      </c>
      <c r="G90" s="80">
        <v>13000</v>
      </c>
      <c r="H90" s="104"/>
      <c r="I90" s="97">
        <f t="shared" si="1"/>
        <v>0</v>
      </c>
    </row>
    <row r="91" spans="1:9" s="63" customFormat="1" ht="34.5" customHeight="1" x14ac:dyDescent="0.25">
      <c r="A91" s="116">
        <f>IF(F91&lt;&gt;"",COUNTA($F$18:F91),"")</f>
        <v>62</v>
      </c>
      <c r="B91" s="138" t="s">
        <v>152</v>
      </c>
      <c r="C91" s="68" t="s">
        <v>205</v>
      </c>
      <c r="D91" s="151" t="s">
        <v>78</v>
      </c>
      <c r="E91" s="69">
        <v>32</v>
      </c>
      <c r="F91" s="83" t="s">
        <v>7</v>
      </c>
      <c r="G91" s="80">
        <v>13000</v>
      </c>
      <c r="H91" s="104"/>
      <c r="I91" s="97">
        <f t="shared" si="1"/>
        <v>0</v>
      </c>
    </row>
    <row r="92" spans="1:9" s="63" customFormat="1" ht="34.5" customHeight="1" x14ac:dyDescent="0.25">
      <c r="A92" s="116">
        <f>IF(F92&lt;&gt;"",COUNTA($F$18:F92),"")</f>
        <v>63</v>
      </c>
      <c r="B92" s="138" t="s">
        <v>199</v>
      </c>
      <c r="C92" s="68" t="s">
        <v>197</v>
      </c>
      <c r="D92" s="151" t="s">
        <v>78</v>
      </c>
      <c r="E92" s="69">
        <v>32</v>
      </c>
      <c r="F92" s="83" t="s">
        <v>7</v>
      </c>
      <c r="G92" s="80">
        <v>13000</v>
      </c>
      <c r="H92" s="104"/>
      <c r="I92" s="97">
        <f t="shared" si="1"/>
        <v>0</v>
      </c>
    </row>
    <row r="93" spans="1:9" s="63" customFormat="1" ht="34.5" customHeight="1" x14ac:dyDescent="0.25">
      <c r="A93" s="116">
        <f>IF(F93&lt;&gt;"",COUNTA($F$18:F93),"")</f>
        <v>64</v>
      </c>
      <c r="B93" s="138" t="s">
        <v>200</v>
      </c>
      <c r="C93" s="68" t="s">
        <v>198</v>
      </c>
      <c r="D93" s="151" t="s">
        <v>78</v>
      </c>
      <c r="E93" s="69">
        <v>32</v>
      </c>
      <c r="F93" s="83" t="s">
        <v>7</v>
      </c>
      <c r="G93" s="80">
        <v>13000</v>
      </c>
      <c r="H93" s="104"/>
      <c r="I93" s="97">
        <f t="shared" si="1"/>
        <v>0</v>
      </c>
    </row>
    <row r="94" spans="1:9" s="73" customFormat="1" ht="31.5" x14ac:dyDescent="0.25">
      <c r="A94" s="116">
        <f>IF(F94&lt;&gt;"",COUNTA($F$18:F94),"")</f>
        <v>65</v>
      </c>
      <c r="B94" s="140" t="s">
        <v>213</v>
      </c>
      <c r="C94" s="125" t="s">
        <v>214</v>
      </c>
      <c r="D94" s="123" t="s">
        <v>215</v>
      </c>
      <c r="E94" s="13">
        <v>28</v>
      </c>
      <c r="F94" s="30" t="s">
        <v>7</v>
      </c>
      <c r="G94" s="102">
        <v>15000</v>
      </c>
      <c r="H94" s="126"/>
      <c r="I94" s="97">
        <f t="shared" si="1"/>
        <v>0</v>
      </c>
    </row>
    <row r="95" spans="1:9" s="63" customFormat="1" ht="63" x14ac:dyDescent="0.25">
      <c r="A95" s="116">
        <f>IF(F95&lt;&gt;"",COUNTA($F$18:F95),"")</f>
        <v>66</v>
      </c>
      <c r="B95" s="140" t="s">
        <v>153</v>
      </c>
      <c r="C95" s="9" t="s">
        <v>154</v>
      </c>
      <c r="D95" s="123" t="s">
        <v>155</v>
      </c>
      <c r="E95" s="21">
        <v>36</v>
      </c>
      <c r="F95" s="70" t="s">
        <v>7</v>
      </c>
      <c r="G95" s="159">
        <v>16000</v>
      </c>
      <c r="H95" s="104"/>
      <c r="I95" s="97">
        <f t="shared" si="1"/>
        <v>0</v>
      </c>
    </row>
    <row r="96" spans="1:9" s="73" customFormat="1" ht="63" x14ac:dyDescent="0.25">
      <c r="A96" s="116">
        <f>IF(F96&lt;&gt;"",COUNTA($F$18:F96),"")</f>
        <v>67</v>
      </c>
      <c r="B96" s="140" t="s">
        <v>195</v>
      </c>
      <c r="C96" s="9" t="s">
        <v>196</v>
      </c>
      <c r="D96" s="123" t="s">
        <v>192</v>
      </c>
      <c r="E96" s="13">
        <v>28</v>
      </c>
      <c r="F96" s="30" t="s">
        <v>7</v>
      </c>
      <c r="G96" s="159">
        <v>14000</v>
      </c>
      <c r="H96" s="103"/>
      <c r="I96" s="97">
        <f t="shared" si="1"/>
        <v>0</v>
      </c>
    </row>
    <row r="97" spans="1:9" ht="47.25" x14ac:dyDescent="0.25">
      <c r="A97" s="116">
        <f>IF(F97&lt;&gt;"",COUNTA($F$18:F97),"")</f>
        <v>68</v>
      </c>
      <c r="B97" s="140" t="s">
        <v>116</v>
      </c>
      <c r="C97" s="10" t="s">
        <v>236</v>
      </c>
      <c r="D97" s="118" t="s">
        <v>29</v>
      </c>
      <c r="E97" s="37">
        <v>32</v>
      </c>
      <c r="F97" s="36" t="s">
        <v>7</v>
      </c>
      <c r="G97" s="78">
        <v>18000</v>
      </c>
      <c r="H97" s="112"/>
      <c r="I97" s="97">
        <f t="shared" si="1"/>
        <v>0</v>
      </c>
    </row>
    <row r="98" spans="1:9" ht="30" x14ac:dyDescent="0.25">
      <c r="A98" s="116">
        <f>IF(F98&lt;&gt;"",COUNTA($F$18:F98),"")</f>
        <v>69</v>
      </c>
      <c r="B98" s="140" t="s">
        <v>37</v>
      </c>
      <c r="C98" s="67" t="s">
        <v>235</v>
      </c>
      <c r="D98" s="74" t="s">
        <v>30</v>
      </c>
      <c r="E98" s="39">
        <v>48</v>
      </c>
      <c r="F98" s="40" t="s">
        <v>7</v>
      </c>
      <c r="G98" s="78">
        <v>19000</v>
      </c>
      <c r="H98" s="113"/>
      <c r="I98" s="97">
        <f t="shared" si="1"/>
        <v>0</v>
      </c>
    </row>
    <row r="99" spans="1:9" s="73" customFormat="1" ht="31.5" x14ac:dyDescent="0.25">
      <c r="A99" s="116">
        <f>IF(F99&lt;&gt;"",COUNTA($F$18:F99),"")</f>
        <v>70</v>
      </c>
      <c r="B99" s="140" t="s">
        <v>223</v>
      </c>
      <c r="C99" s="134" t="s">
        <v>224</v>
      </c>
      <c r="D99" s="74" t="s">
        <v>225</v>
      </c>
      <c r="E99" s="117">
        <v>28</v>
      </c>
      <c r="F99" s="75" t="s">
        <v>25</v>
      </c>
      <c r="G99" s="103">
        <v>13500</v>
      </c>
      <c r="H99" s="127"/>
      <c r="I99" s="97">
        <f t="shared" si="1"/>
        <v>0</v>
      </c>
    </row>
    <row r="100" spans="1:9" s="73" customFormat="1" ht="31.5" x14ac:dyDescent="0.25">
      <c r="A100" s="116">
        <f>IF(F100&lt;&gt;"",COUNTA($F$18:F100),"")</f>
        <v>71</v>
      </c>
      <c r="B100" s="140" t="s">
        <v>226</v>
      </c>
      <c r="C100" s="66" t="s">
        <v>227</v>
      </c>
      <c r="D100" s="74" t="s">
        <v>228</v>
      </c>
      <c r="E100" s="116">
        <v>24</v>
      </c>
      <c r="F100" s="122" t="s">
        <v>7</v>
      </c>
      <c r="G100" s="103">
        <v>13000</v>
      </c>
      <c r="H100" s="127"/>
      <c r="I100" s="97">
        <f t="shared" si="1"/>
        <v>0</v>
      </c>
    </row>
    <row r="101" spans="1:9" s="5" customFormat="1" ht="33" customHeight="1" x14ac:dyDescent="0.25">
      <c r="A101" s="116">
        <f>IF(F101&lt;&gt;"",COUNTA($F$18:F101),"")</f>
        <v>72</v>
      </c>
      <c r="B101" s="140" t="s">
        <v>146</v>
      </c>
      <c r="C101" s="10" t="s">
        <v>109</v>
      </c>
      <c r="D101" s="124" t="s">
        <v>6</v>
      </c>
      <c r="E101" s="37">
        <v>28</v>
      </c>
      <c r="F101" s="36" t="s">
        <v>7</v>
      </c>
      <c r="G101" s="78">
        <v>15000</v>
      </c>
      <c r="H101" s="110"/>
      <c r="I101" s="97">
        <f t="shared" si="1"/>
        <v>0</v>
      </c>
    </row>
    <row r="102" spans="1:9" s="22" customFormat="1" ht="34.5" customHeight="1" x14ac:dyDescent="0.25">
      <c r="A102" s="116">
        <f>IF(F102&lt;&gt;"",COUNTA($F$18:F102),"")</f>
        <v>73</v>
      </c>
      <c r="B102" s="140" t="s">
        <v>144</v>
      </c>
      <c r="C102" s="12" t="s">
        <v>103</v>
      </c>
      <c r="D102" s="149" t="s">
        <v>47</v>
      </c>
      <c r="E102" s="30">
        <v>32</v>
      </c>
      <c r="F102" s="30" t="s">
        <v>7</v>
      </c>
      <c r="G102" s="81">
        <v>15000</v>
      </c>
      <c r="H102" s="110"/>
      <c r="I102" s="97">
        <f t="shared" si="1"/>
        <v>0</v>
      </c>
    </row>
    <row r="103" spans="1:9" s="29" customFormat="1" ht="33" customHeight="1" x14ac:dyDescent="0.25">
      <c r="A103" s="116">
        <f>IF(F103&lt;&gt;"",COUNTA($F$18:F103),"")</f>
        <v>74</v>
      </c>
      <c r="B103" s="140" t="s">
        <v>145</v>
      </c>
      <c r="C103" s="67" t="s">
        <v>106</v>
      </c>
      <c r="D103" s="150" t="s">
        <v>36</v>
      </c>
      <c r="E103" s="36">
        <v>32</v>
      </c>
      <c r="F103" s="36" t="s">
        <v>7</v>
      </c>
      <c r="G103" s="78">
        <v>18000</v>
      </c>
      <c r="H103" s="112"/>
      <c r="I103" s="97">
        <f t="shared" si="1"/>
        <v>0</v>
      </c>
    </row>
    <row r="104" spans="1:9" s="73" customFormat="1" ht="47.25" x14ac:dyDescent="0.25">
      <c r="A104" s="116">
        <f>IF(F104&lt;&gt;"",COUNTA($F$18:F104),"")</f>
        <v>75</v>
      </c>
      <c r="B104" s="140" t="s">
        <v>244</v>
      </c>
      <c r="C104" s="82" t="s">
        <v>159</v>
      </c>
      <c r="D104" s="74" t="s">
        <v>157</v>
      </c>
      <c r="E104" s="76">
        <v>32</v>
      </c>
      <c r="F104" s="30" t="s">
        <v>7</v>
      </c>
      <c r="G104" s="159">
        <v>16000</v>
      </c>
      <c r="H104" s="103"/>
      <c r="I104" s="97">
        <f t="shared" si="1"/>
        <v>0</v>
      </c>
    </row>
    <row r="105" spans="1:9" s="73" customFormat="1" ht="31.5" x14ac:dyDescent="0.25">
      <c r="A105" s="116">
        <f>IF(F105&lt;&gt;"",COUNTA($F$18:F105),"")</f>
        <v>76</v>
      </c>
      <c r="B105" s="140" t="s">
        <v>188</v>
      </c>
      <c r="C105" s="66" t="s">
        <v>189</v>
      </c>
      <c r="D105" s="74" t="s">
        <v>185</v>
      </c>
      <c r="E105" s="75">
        <v>24</v>
      </c>
      <c r="F105" s="30" t="s">
        <v>7</v>
      </c>
      <c r="G105" s="78">
        <v>14000</v>
      </c>
      <c r="H105" s="103"/>
      <c r="I105" s="97">
        <f t="shared" si="1"/>
        <v>0</v>
      </c>
    </row>
    <row r="106" spans="1:9" s="63" customFormat="1" ht="34.5" customHeight="1" x14ac:dyDescent="0.25">
      <c r="A106" s="116">
        <f>IF(F106&lt;&gt;"",COUNTA($F$18:F106),"")</f>
        <v>77</v>
      </c>
      <c r="B106" s="140" t="s">
        <v>143</v>
      </c>
      <c r="C106" s="59" t="s">
        <v>72</v>
      </c>
      <c r="D106" s="60" t="s">
        <v>70</v>
      </c>
      <c r="E106" s="61">
        <v>20</v>
      </c>
      <c r="F106" s="61" t="s">
        <v>7</v>
      </c>
      <c r="G106" s="78">
        <v>11000</v>
      </c>
      <c r="H106" s="102"/>
      <c r="I106" s="97">
        <f t="shared" si="1"/>
        <v>0</v>
      </c>
    </row>
    <row r="107" spans="1:9" ht="31.5" x14ac:dyDescent="0.25">
      <c r="A107" s="116">
        <f>IF(F107&lt;&gt;"",COUNTA($F$18:F107),"")</f>
        <v>78</v>
      </c>
      <c r="B107" s="140" t="s">
        <v>147</v>
      </c>
      <c r="C107" s="10" t="s">
        <v>112</v>
      </c>
      <c r="D107" s="74" t="s">
        <v>18</v>
      </c>
      <c r="E107" s="39">
        <v>32</v>
      </c>
      <c r="F107" s="36" t="s">
        <v>7</v>
      </c>
      <c r="G107" s="78">
        <v>18000</v>
      </c>
      <c r="H107" s="110"/>
      <c r="I107" s="97">
        <f t="shared" si="1"/>
        <v>0</v>
      </c>
    </row>
    <row r="108" spans="1:9" ht="33" customHeight="1" x14ac:dyDescent="0.25">
      <c r="A108" s="116">
        <f>IF(F108&lt;&gt;"",COUNTA($F$18:F108),"")</f>
        <v>79</v>
      </c>
      <c r="B108" s="140" t="s">
        <v>148</v>
      </c>
      <c r="C108" s="10" t="s">
        <v>100</v>
      </c>
      <c r="D108" s="124" t="s">
        <v>6</v>
      </c>
      <c r="E108" s="37">
        <v>24</v>
      </c>
      <c r="F108" s="36" t="s">
        <v>7</v>
      </c>
      <c r="G108" s="78">
        <v>13000</v>
      </c>
      <c r="H108" s="110"/>
      <c r="I108" s="97">
        <f t="shared" si="1"/>
        <v>0</v>
      </c>
    </row>
    <row r="109" spans="1:9" ht="31.5" x14ac:dyDescent="0.25">
      <c r="A109" s="116">
        <f>IF(F109&lt;&gt;"",COUNTA($F$18:F109),"")</f>
        <v>80</v>
      </c>
      <c r="B109" s="140" t="s">
        <v>149</v>
      </c>
      <c r="C109" s="12" t="s">
        <v>27</v>
      </c>
      <c r="D109" s="74" t="s">
        <v>56</v>
      </c>
      <c r="E109" s="39">
        <v>28</v>
      </c>
      <c r="F109" s="40" t="s">
        <v>25</v>
      </c>
      <c r="G109" s="78">
        <v>14000</v>
      </c>
      <c r="H109" s="113"/>
      <c r="I109" s="97">
        <f t="shared" si="1"/>
        <v>0</v>
      </c>
    </row>
    <row r="110" spans="1:9" ht="45" x14ac:dyDescent="0.25">
      <c r="A110" s="116">
        <f>IF(F110&lt;&gt;"",COUNTA($F$18:F110),"")</f>
        <v>81</v>
      </c>
      <c r="B110" s="140" t="s">
        <v>150</v>
      </c>
      <c r="C110" s="12" t="s">
        <v>115</v>
      </c>
      <c r="D110" s="74" t="s">
        <v>57</v>
      </c>
      <c r="E110" s="40">
        <v>32</v>
      </c>
      <c r="F110" s="40" t="s">
        <v>25</v>
      </c>
      <c r="G110" s="78">
        <v>15000</v>
      </c>
      <c r="H110" s="114"/>
      <c r="I110" s="97">
        <f t="shared" si="1"/>
        <v>0</v>
      </c>
    </row>
    <row r="111" spans="1:9" s="29" customFormat="1" ht="31.5" x14ac:dyDescent="0.25">
      <c r="A111" s="116">
        <f>IF(F111&lt;&gt;"",COUNTA($F$18:F111),"")</f>
        <v>82</v>
      </c>
      <c r="B111" s="140" t="s">
        <v>51</v>
      </c>
      <c r="C111" s="26" t="s">
        <v>35</v>
      </c>
      <c r="D111" s="150" t="s">
        <v>33</v>
      </c>
      <c r="E111" s="38">
        <v>32</v>
      </c>
      <c r="F111" s="36" t="s">
        <v>25</v>
      </c>
      <c r="G111" s="78">
        <v>18000</v>
      </c>
      <c r="H111" s="112"/>
      <c r="I111" s="97">
        <f t="shared" si="1"/>
        <v>0</v>
      </c>
    </row>
    <row r="112" spans="1:9" ht="41.25" customHeight="1" x14ac:dyDescent="0.25">
      <c r="A112" s="116" t="str">
        <f>IF(F112&lt;&gt;"",COUNTA($F$18:F112),"")</f>
        <v/>
      </c>
      <c r="B112" s="136"/>
      <c r="C112" s="84" t="s">
        <v>45</v>
      </c>
      <c r="D112" s="152"/>
      <c r="E112" s="85"/>
      <c r="F112" s="86"/>
      <c r="G112" s="87"/>
      <c r="H112" s="115"/>
      <c r="I112" s="97">
        <f t="shared" si="1"/>
        <v>0</v>
      </c>
    </row>
    <row r="113" spans="1:9" ht="36" customHeight="1" x14ac:dyDescent="0.25">
      <c r="A113" s="116">
        <f>IF(F113&lt;&gt;"",COUNTA($F$18:F113),"")</f>
        <v>83</v>
      </c>
      <c r="B113" s="139" t="s">
        <v>48</v>
      </c>
      <c r="C113" s="45" t="s">
        <v>79</v>
      </c>
      <c r="D113" s="141" t="s">
        <v>78</v>
      </c>
      <c r="E113" s="47">
        <v>24</v>
      </c>
      <c r="F113" s="47" t="s">
        <v>31</v>
      </c>
      <c r="G113" s="78">
        <v>9500</v>
      </c>
      <c r="H113" s="113"/>
      <c r="I113" s="97">
        <f t="shared" si="1"/>
        <v>0</v>
      </c>
    </row>
    <row r="114" spans="1:9" s="5" customFormat="1" ht="32.25" customHeight="1" x14ac:dyDescent="0.25">
      <c r="A114" s="116">
        <f>IF(F114&lt;&gt;"",COUNTA($F$18:F114),"")</f>
        <v>84</v>
      </c>
      <c r="B114" s="140" t="s">
        <v>43</v>
      </c>
      <c r="C114" s="45" t="s">
        <v>80</v>
      </c>
      <c r="D114" s="141" t="s">
        <v>78</v>
      </c>
      <c r="E114" s="47">
        <v>24</v>
      </c>
      <c r="F114" s="47" t="s">
        <v>31</v>
      </c>
      <c r="G114" s="78">
        <v>9500</v>
      </c>
      <c r="H114" s="110"/>
      <c r="I114" s="97">
        <f t="shared" si="1"/>
        <v>0</v>
      </c>
    </row>
    <row r="115" spans="1:9" s="5" customFormat="1" ht="31.5" x14ac:dyDescent="0.25">
      <c r="A115" s="116">
        <f>IF(F115&lt;&gt;"",COUNTA($F$18:F115),"")</f>
        <v>85</v>
      </c>
      <c r="B115" s="140"/>
      <c r="C115" s="44" t="s">
        <v>81</v>
      </c>
      <c r="D115" s="141"/>
      <c r="E115" s="47" t="s">
        <v>67</v>
      </c>
      <c r="F115" s="47" t="s">
        <v>44</v>
      </c>
      <c r="G115" s="81">
        <v>2000</v>
      </c>
      <c r="H115" s="110"/>
      <c r="I115" s="97">
        <f t="shared" si="1"/>
        <v>0</v>
      </c>
    </row>
    <row r="116" spans="1:9" s="5" customFormat="1" ht="31.5" x14ac:dyDescent="0.25">
      <c r="A116" s="116">
        <f>IF(F116&lt;&gt;"",COUNTA($F$18:F116),"")</f>
        <v>86</v>
      </c>
      <c r="B116" s="140"/>
      <c r="C116" s="44" t="s">
        <v>82</v>
      </c>
      <c r="D116" s="141"/>
      <c r="E116" s="47" t="s">
        <v>67</v>
      </c>
      <c r="F116" s="47" t="s">
        <v>44</v>
      </c>
      <c r="G116" s="81">
        <v>2000</v>
      </c>
      <c r="H116" s="110"/>
      <c r="I116" s="97">
        <f t="shared" si="1"/>
        <v>0</v>
      </c>
    </row>
    <row r="117" spans="1:9" ht="40.5" customHeight="1" x14ac:dyDescent="0.25">
      <c r="A117" s="31"/>
      <c r="B117" s="38"/>
      <c r="C117" s="32" t="s">
        <v>39</v>
      </c>
      <c r="D117" s="153"/>
      <c r="E117" s="31"/>
      <c r="F117" s="31"/>
      <c r="G117" s="50"/>
      <c r="H117" s="98">
        <f>SUMPRODUCT($G$23:$G$116,H23:H116)</f>
        <v>0</v>
      </c>
      <c r="I117" s="96">
        <f>SUM(I23:I116)</f>
        <v>0</v>
      </c>
    </row>
    <row r="118" spans="1:9" ht="99.75" customHeight="1" x14ac:dyDescent="0.25">
      <c r="A118" s="171" t="s">
        <v>248</v>
      </c>
      <c r="B118" s="171"/>
      <c r="C118" s="171"/>
      <c r="D118" s="171"/>
      <c r="E118" s="171"/>
      <c r="F118" s="171"/>
      <c r="G118" s="171"/>
      <c r="H118" s="171"/>
      <c r="I118" s="171"/>
    </row>
  </sheetData>
  <autoFilter ref="B18:B118" xr:uid="{36B5654A-5757-4394-9534-3C9F02A5E713}"/>
  <mergeCells count="11">
    <mergeCell ref="E11:H11"/>
    <mergeCell ref="E12:H12"/>
    <mergeCell ref="E13:H13"/>
    <mergeCell ref="E14:H14"/>
    <mergeCell ref="A118:I118"/>
    <mergeCell ref="A4:H4"/>
    <mergeCell ref="A5:H5"/>
    <mergeCell ref="A7:H7"/>
    <mergeCell ref="E9:H9"/>
    <mergeCell ref="E10:H10"/>
    <mergeCell ref="E8:H8"/>
  </mergeCells>
  <pageMargins left="0.32" right="0.17" top="0.26" bottom="0.41" header="0.18" footer="0.3"/>
  <pageSetup scale="87" fitToHeight="10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Tai lieu tre</vt:lpstr>
      <vt:lpstr>'Tai lieu tre'!Print_Area</vt:lpstr>
      <vt:lpstr>'Tai lieu tre'!Print_Titles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2026-04-20T04:03:02Z</dcterms:modified>
</cp:coreProperties>
</file>